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75"/>
  </bookViews>
  <sheets>
    <sheet name="按单位分类" sheetId="1" r:id="rId1"/>
    <sheet name="Sheet2" sheetId="2" r:id="rId2"/>
    <sheet name="Sheet3" sheetId="3" r:id="rId3"/>
  </sheets>
  <definedNames>
    <definedName name="_xlnm._FilterDatabase" localSheetId="0" hidden="1">按单位分类!$A$5:$N$1128</definedName>
    <definedName name="_xlnm.Print_Titles" localSheetId="0">按单位分类!$2:$5</definedName>
    <definedName name="_xlnm.Print_Area" localSheetId="0">按单位分类!$A$1:$N$1128</definedName>
  </definedNames>
  <calcPr calcId="144525"/>
</workbook>
</file>

<file path=xl/sharedStrings.xml><?xml version="1.0" encoding="utf-8"?>
<sst xmlns="http://schemas.openxmlformats.org/spreadsheetml/2006/main" count="10278" uniqueCount="4104">
  <si>
    <t>附件3</t>
  </si>
  <si>
    <t>新田县2019年度统筹整合使用财政涉农资金项目计划明细表</t>
  </si>
  <si>
    <t>编制单位：县扶贫办、县整合办                                                                                                            单位：万元</t>
  </si>
  <si>
    <t>序号</t>
  </si>
  <si>
    <t>项目名称</t>
  </si>
  <si>
    <t>建设任务</t>
  </si>
  <si>
    <t>实施地点</t>
  </si>
  <si>
    <t>补助标准</t>
  </si>
  <si>
    <t>资金
规模</t>
  </si>
  <si>
    <t>筹资方式</t>
  </si>
  <si>
    <t>绩效目标
（进度计划）</t>
  </si>
  <si>
    <t>时间进度(起止)</t>
  </si>
  <si>
    <t>责任单位</t>
  </si>
  <si>
    <t>乡镇</t>
  </si>
  <si>
    <t>行政村
（社区）</t>
  </si>
  <si>
    <t>中央省市县</t>
  </si>
  <si>
    <t>金额</t>
  </si>
  <si>
    <t>计划开工
时间</t>
  </si>
  <si>
    <t>计划完工
时间</t>
  </si>
  <si>
    <t>项目主管单位</t>
  </si>
  <si>
    <t>项目组织
实施单位</t>
  </si>
  <si>
    <t>总计</t>
  </si>
  <si>
    <t>一</t>
  </si>
  <si>
    <t>农业生产发展合计</t>
  </si>
  <si>
    <t>（一）</t>
  </si>
  <si>
    <t>村级合作社直接帮扶产业项目小计</t>
  </si>
  <si>
    <t>乡镇政府</t>
  </si>
  <si>
    <t>贫困户发展生产成本补贴</t>
  </si>
  <si>
    <t>种植水稻烤烟蔬菜大豆辣椒水果等，养殖鸡鸭猪羊牛鱼等</t>
  </si>
  <si>
    <t>龙泉镇</t>
  </si>
  <si>
    <t>石甑源等38个村</t>
  </si>
  <si>
    <t>新农联
[2019]1号
文件：1、种植业，水田作物补助400元/亩以内，旱土作物补助150元/亩以内等；2、养殖业，养鸡、鸭补助500元/户以内，养猪、羊补助200元/头以内，养牛补助400元/头以内等。</t>
  </si>
  <si>
    <t>中央</t>
  </si>
  <si>
    <t>直接帮扶5622名贫困人口，增收600万元</t>
  </si>
  <si>
    <t>龙泉镇政府</t>
  </si>
  <si>
    <t>金陵镇</t>
  </si>
  <si>
    <t>下户等14个村</t>
  </si>
  <si>
    <t>直接帮扶2855名贫困人口，增收300万元</t>
  </si>
  <si>
    <t>金陵镇政府</t>
  </si>
  <si>
    <t>骥村镇</t>
  </si>
  <si>
    <t>陆家等14个村</t>
  </si>
  <si>
    <t>直接帮扶2599名贫困人口，增收140万元</t>
  </si>
  <si>
    <t>骥村镇政府</t>
  </si>
  <si>
    <t>枧头镇</t>
  </si>
  <si>
    <t>马场岭等27个村</t>
  </si>
  <si>
    <t>直接帮扶5414贫困人口，增收580万元</t>
  </si>
  <si>
    <t>枫头镇政府</t>
  </si>
  <si>
    <t>新圩镇</t>
  </si>
  <si>
    <t>万年等20个村</t>
  </si>
  <si>
    <t>直接帮扶3492名贫困人口，增收330万元</t>
  </si>
  <si>
    <t>新圩镇政府</t>
  </si>
  <si>
    <t>石羊镇</t>
  </si>
  <si>
    <t>赤新等21个村</t>
  </si>
  <si>
    <t>直接帮扶2946名贫困人口，增收280万元</t>
  </si>
  <si>
    <t>石羊镇政府</t>
  </si>
  <si>
    <t>新隆镇</t>
  </si>
  <si>
    <t>龙会寺等11个村</t>
  </si>
  <si>
    <t>直接帮扶2487名贫困人口，增收230万元</t>
  </si>
  <si>
    <t>新隆镇政府</t>
  </si>
  <si>
    <t>门楼下乡</t>
  </si>
  <si>
    <t>刘家等13个村</t>
  </si>
  <si>
    <t>直接帮扶1923名贫困人口，增收180万元</t>
  </si>
  <si>
    <t>门楼下乡政府</t>
  </si>
  <si>
    <t>三井镇</t>
  </si>
  <si>
    <t>茂家等22个村</t>
  </si>
  <si>
    <t>直接帮扶3521名贫困人口，增收330万元</t>
  </si>
  <si>
    <t>三井镇政府</t>
  </si>
  <si>
    <t>金盆镇</t>
  </si>
  <si>
    <t>河山岩等17个村</t>
  </si>
  <si>
    <t>直接帮扶2925名贫困人口，增收280万元</t>
  </si>
  <si>
    <t>金盆镇政府</t>
  </si>
  <si>
    <t>陶岭镇</t>
  </si>
  <si>
    <t>周家等15个村</t>
  </si>
  <si>
    <t>直接帮扶2335名贫困人口，增收220万元</t>
  </si>
  <si>
    <t>陶岭镇政府</t>
  </si>
  <si>
    <t>大坪塘镇</t>
  </si>
  <si>
    <t>龙溪等17个村</t>
  </si>
  <si>
    <t>直接帮扶3836名贫困人口，增收360万元</t>
  </si>
  <si>
    <t>大坪塘镇政府</t>
  </si>
  <si>
    <t>（二）</t>
  </si>
  <si>
    <t>“一县一特”现代农业产业园及高标准农田建设项目</t>
  </si>
  <si>
    <t>农业农村局</t>
  </si>
  <si>
    <t>十字居委会蔬菜和水果产业基地建设项目</t>
  </si>
  <si>
    <t>形成种植400亩蔬菜、100余亩水果产业基地。</t>
  </si>
  <si>
    <t>十字居委会区域</t>
  </si>
  <si>
    <t>0.8万元/亩</t>
  </si>
  <si>
    <t>建设高标准农田600亩，为老夏荣安置点100多名贫困户提供就业机会，带动周边群众发展产业，带动村集体和贫困户增收60万元。</t>
  </si>
  <si>
    <t>周家山村区域中药材产业基地建设项目</t>
  </si>
  <si>
    <t>建设1300亩药材产业基地，配套育苗大棚。完善机耕道、山塘、灌溉渠、喷灌、滴灌等基础设施。</t>
  </si>
  <si>
    <t>周家山村区域</t>
  </si>
  <si>
    <t>0.3万元/亩</t>
  </si>
  <si>
    <t>可示范带动新田主要贫困地区大冠岭区域（如马场岭、大利、龙家大院、周家山等）1000多名贫困户发展中药材产业。可有效解决耕地抛荒。带动贫困户和村集体经济增收100万元，安排务工就业，带动贫困户种植。</t>
  </si>
  <si>
    <t>蔬菜产业基地建设项目</t>
  </si>
  <si>
    <t>发展300亩富硒蔬菜和100亩食用菌种植大棚，重点用于喷灌、水渠等配套设施建设。</t>
  </si>
  <si>
    <t>黄沙溪区域</t>
  </si>
  <si>
    <t>0.9万元/亩</t>
  </si>
  <si>
    <t>建设高标准农田800亩，东升农场流转土地建分部，蔬菜、食用菌产业为劳动密集型产业，能解决100多名贫困人口务工，获取劳务收益和经营效益及其村集体收入80万元。</t>
  </si>
  <si>
    <t>蔬菜和优质稻产业基地建设项目</t>
  </si>
  <si>
    <t>建设标准化核心基地500亩，完善大棚、喷滴灌等农业设施和水渠、机耕道等基础设施。带动500亩高标准农田建设。</t>
  </si>
  <si>
    <t>青龙洞区域</t>
  </si>
  <si>
    <t>0.57万元/亩</t>
  </si>
  <si>
    <t>建设高标准农田1000亩，解决该村100多名贫困人口就业难和增收难的问题，带动村集体和贫困户增收60万元。并示范带动周边村贫困户蔬菜和优质稻产业发展。</t>
  </si>
  <si>
    <t>八月瓜、优质稻和中药材生产基地建设项目</t>
  </si>
  <si>
    <t>完善1000亩基地的水电路、景、大棚等设施。</t>
  </si>
  <si>
    <t>茂家居委会、五柳塘区域</t>
  </si>
  <si>
    <t>0.47万元/亩</t>
  </si>
  <si>
    <t>可安排周边异地扶贫搬迁户60多人就业，带动其发展产业。可打造一个以点带面农旅结合的原生态产业园。带动村集体和贫困户增收50万元</t>
  </si>
  <si>
    <t>珍野菜、绞股蓝种植基地建设项目</t>
  </si>
  <si>
    <t>建设珍野菜、绞股蓝的种植基地250亩，完善喷灌设施、排水沟、机耕道，建设消防、安防设施。建设产品加工厂房、仓库、冷库等。</t>
  </si>
  <si>
    <t>起头岭和上里源区域</t>
  </si>
  <si>
    <t>1.6万元/亩</t>
  </si>
  <si>
    <t>带动易地搬迁户300多人多方面就业和开展珍野菜、绞股蓝种植，利用优良的生态环境，可推动农旅发展，促进村集体经济和贫困户增收100万元。</t>
  </si>
  <si>
    <t>新田大豆主题公园建设项目</t>
  </si>
  <si>
    <t>创建1000亩的大豆主题公园。建设野生大豆资源保护区块、以大豆为主的豆类品比试验区块、豆类种繁基地、优质高效大豆示范基地、校企合作产学研基地、大学生实验创业基地、大豆耕作机械化示范基地、功能农业休闲养生基地、生态农业观光园。</t>
  </si>
  <si>
    <t>三水村等与广发交界区域</t>
  </si>
  <si>
    <t>0.41万元/亩</t>
  </si>
  <si>
    <r>
      <rPr>
        <sz val="10"/>
        <color theme="1"/>
        <rFont val="仿宋_GB2312"/>
        <charset val="134"/>
      </rPr>
      <t>1. 带动石羊镇近20家豆腐作坊提质改造，打造石羊本地“醋水豆腐”品牌。2.解决区域内耕地100亩抛荒问题。</t>
    </r>
    <r>
      <rPr>
        <sz val="10"/>
        <color rgb="FF000000"/>
        <rFont val="仿宋_GB2312"/>
        <charset val="134"/>
      </rPr>
      <t>3.</t>
    </r>
    <r>
      <rPr>
        <sz val="10"/>
        <color theme="1"/>
        <rFont val="仿宋_GB2312"/>
        <charset val="134"/>
      </rPr>
      <t>带动周边贫困户500多人发展大豆产业，可安排异地搬迁贫困户60多人就业。</t>
    </r>
    <r>
      <rPr>
        <sz val="10"/>
        <color rgb="FF000000"/>
        <rFont val="仿宋_GB2312"/>
        <charset val="134"/>
      </rPr>
      <t>4.</t>
    </r>
    <r>
      <rPr>
        <sz val="10"/>
        <color theme="1"/>
        <rFont val="仿宋_GB2312"/>
        <charset val="134"/>
      </rPr>
      <t>提升新田大豆作为国家地理标志认证保护产品和湖南省十大农业区域公用品牌的知名度。</t>
    </r>
    <r>
      <rPr>
        <sz val="10"/>
        <color rgb="FF000000"/>
        <rFont val="仿宋_GB2312"/>
        <charset val="134"/>
      </rPr>
      <t>5.</t>
    </r>
    <r>
      <rPr>
        <sz val="10"/>
        <color theme="1"/>
        <rFont val="仿宋_GB2312"/>
        <charset val="134"/>
      </rPr>
      <t>建设高标准大豆生产基地，带动提升大豆标准化生产水平。</t>
    </r>
  </si>
  <si>
    <t>石门头-磻溪头田园综合体建设项目</t>
  </si>
  <si>
    <t>建设600亩的集种植、田园休闲、旅游观光、民俗、餐饮、住宿于一体的大型田园综合体。</t>
  </si>
  <si>
    <t>石门头延伸至磻溪头区域</t>
  </si>
  <si>
    <t>0.65万元/亩</t>
  </si>
  <si>
    <t>建设高标准农田500亩，提供200多个贫困人口就业岗位，可以带动该区域农户和村集体增收70万元，打响全国重点镇的品牌。</t>
  </si>
  <si>
    <t>下荣有机稻产业基地提质扩面项目</t>
  </si>
  <si>
    <t>进行统一规划，改善300亩基地水渠、机耕道等基础设施。</t>
  </si>
  <si>
    <t>下荣村</t>
  </si>
  <si>
    <t>0.7万元/亩</t>
  </si>
  <si>
    <t>开展有机稻种植，提升新田大米品牌效益，促进农业供给侧结构性改革，可带动100户贫困户通过就业和发展产业增收致富。</t>
  </si>
  <si>
    <t>陶岭三味辣椒、蓝莓、食用菌综合产业园</t>
  </si>
  <si>
    <t>进行统一规划，改善1000亩基地水渠、机耕道等基础设施。开展大面积大棚种植。</t>
  </si>
  <si>
    <t>周家村区域</t>
  </si>
  <si>
    <t>0.52万元/亩</t>
  </si>
  <si>
    <t>建设高标准农田1000亩，打造高效农业典范，解决周家村易地扶贫帮扶户100多人的后续产业帮扶问题。带动村集体和贫困户增收90万元</t>
  </si>
  <si>
    <t>香菇、蔬菜、泥鳅产业基地建设项目</t>
  </si>
  <si>
    <t>计划建设特色蔬菜种植基地300亩、泥鳅养殖基地50亩、香菇基地50亩。</t>
  </si>
  <si>
    <t>大冲村</t>
  </si>
  <si>
    <t>0.4万元/亩</t>
  </si>
  <si>
    <t>通过组建专业合作社，带动村内在家100多名贫困人口和非贫困人口参与，提高组织化程度，还可带动易地搬迁贫困户通过就业和发展产业稳定脱贫。可解决耕地抛荒问题，带动村集体和贫困户增收60万元。</t>
  </si>
  <si>
    <t>（三）</t>
  </si>
  <si>
    <t>新型经营主体及贫困村产业合作社委托帮扶（十百千万工程）</t>
  </si>
  <si>
    <t>草坪村社下洞种植</t>
  </si>
  <si>
    <t>种植皇帝柑120亩</t>
  </si>
  <si>
    <t>草坪村社下洞</t>
  </si>
  <si>
    <t>1250元/亩</t>
  </si>
  <si>
    <t>带动贫困人口76人年均人增收3100元/</t>
  </si>
  <si>
    <t>新田县皇柑种植专业合作社</t>
  </si>
  <si>
    <t>谷美头村综合种养</t>
  </si>
  <si>
    <t>稻田综合种养200亩</t>
  </si>
  <si>
    <t>谷美头村</t>
  </si>
  <si>
    <t>350元/亩</t>
  </si>
  <si>
    <t>带动贫困人口36人，人均增收3200</t>
  </si>
  <si>
    <t>新田县万美种养殖专业合作社</t>
  </si>
  <si>
    <t>万年村综合种养</t>
  </si>
  <si>
    <t>烤烟280亩，沙田橘100亩，母猪100头，年出栏2000头</t>
  </si>
  <si>
    <t>万年村</t>
  </si>
  <si>
    <t>184元/亩</t>
  </si>
  <si>
    <t>带动贫困人口35人，人均增收3000元。</t>
  </si>
  <si>
    <t>新田县兴万种植专业合作社</t>
  </si>
  <si>
    <t>陆家村水果种植</t>
  </si>
  <si>
    <t>水果种植50亩</t>
  </si>
  <si>
    <t>陆家村</t>
  </si>
  <si>
    <t>1000元/亩</t>
  </si>
  <si>
    <t>直接聘请贫困户7人，带动贫困18人，年增收3200人</t>
  </si>
  <si>
    <t>新田县川妹子富硒种养殖专业合作社</t>
  </si>
  <si>
    <t>骥村居委会水果种植</t>
  </si>
  <si>
    <t>果树种植120亩</t>
  </si>
  <si>
    <t>骥村居委会</t>
  </si>
  <si>
    <t>667/亩</t>
  </si>
  <si>
    <t>直接聘请贫困户20户工，年增收118万元</t>
  </si>
  <si>
    <t>岐龙形养合作社</t>
  </si>
  <si>
    <t>大凤头村牲猪养殖</t>
  </si>
  <si>
    <t>年出栏牲猪2千头</t>
  </si>
  <si>
    <t>大凤头村</t>
  </si>
  <si>
    <t>30元/头</t>
  </si>
  <si>
    <t>直接安排贫困户就业5人，带动周边劳务用工6户人，年增收21万元。</t>
  </si>
  <si>
    <t>凤头村夏胜养殖合作社</t>
  </si>
  <si>
    <t>山田湾村种植</t>
  </si>
  <si>
    <t>烟稻轮作300亩</t>
  </si>
  <si>
    <t>山田湾村</t>
  </si>
  <si>
    <t>200元/亩</t>
  </si>
  <si>
    <t>聘请贫困户12户，年增收16万元。</t>
  </si>
  <si>
    <t>泽平水稻合作社</t>
  </si>
  <si>
    <t>石古凤村水稻种植</t>
  </si>
  <si>
    <t>水稻种植700亩</t>
  </si>
  <si>
    <t>石古凤村</t>
  </si>
  <si>
    <t>143元/亩</t>
  </si>
  <si>
    <t>聘请贫困户10人，带动20人，年带动增收15万。</t>
  </si>
  <si>
    <t>新田硒谷种养专业合作社</t>
  </si>
  <si>
    <t>山口洞村牲猪养殖</t>
  </si>
  <si>
    <t>牲猪养殖年出栏3千头</t>
  </si>
  <si>
    <t>山口洞村</t>
  </si>
  <si>
    <t>43元/头</t>
  </si>
  <si>
    <t>直接聘用6个贫困户就业，带动贫困户30人劳务用工，年增收20万。</t>
  </si>
  <si>
    <t>新田县兴和养殖合作社</t>
  </si>
  <si>
    <t>田家岭蔬菜种植</t>
  </si>
  <si>
    <t>蔬菜在种植300亩</t>
  </si>
  <si>
    <t>田家岭村</t>
  </si>
  <si>
    <t>带动贫困户13户，年增收16万元。</t>
  </si>
  <si>
    <t>硒锶蔬菜开发专业合作社</t>
  </si>
  <si>
    <t>鲁塘村种植</t>
  </si>
  <si>
    <t>药材30亩，黑木耳7亩，7万筒</t>
  </si>
  <si>
    <t>鲁塘村</t>
  </si>
  <si>
    <t>0.85元/筒</t>
  </si>
  <si>
    <t>直接安排10个贫困人口就业，带动周边7户贫困劳务用工 ，年增收20万。</t>
  </si>
  <si>
    <t>实惠药材种植专业合作社</t>
  </si>
  <si>
    <t>鲁塘村养殖</t>
  </si>
  <si>
    <t>肉牛养殖200头</t>
  </si>
  <si>
    <t>350元/头</t>
  </si>
  <si>
    <t>带动贫困户50户，年增收20万元。</t>
  </si>
  <si>
    <t>新田县天佑种养专业合作社</t>
  </si>
  <si>
    <t>欧家窝油茶种植</t>
  </si>
  <si>
    <t>油茶种植160亩</t>
  </si>
  <si>
    <t>欧家窝村</t>
  </si>
  <si>
    <t>438元/亩</t>
  </si>
  <si>
    <t>长期聘用贫困户10人，带动30人劳务用工，年增收18万。</t>
  </si>
  <si>
    <t>新田县滴滴香种养专业合作社</t>
  </si>
  <si>
    <t>三和社区特种养殖</t>
  </si>
  <si>
    <t>270亩银杏树，蛇一万条，竹鼠500只，香猪1千头</t>
  </si>
  <si>
    <t>三和社区</t>
  </si>
  <si>
    <t>20元/平方</t>
  </si>
  <si>
    <t>长期用工聘请贫困户15户，带动贫困户20户，年增收30万元。</t>
  </si>
  <si>
    <t>逢兴特种种养殖专业合作社</t>
  </si>
  <si>
    <t>高岱源村竹鼠养殖</t>
  </si>
  <si>
    <t>种鼠400对，年出栏3000只</t>
  </si>
  <si>
    <t>高岱源村</t>
  </si>
  <si>
    <t>40元/只</t>
  </si>
  <si>
    <t>带动贫困户18户、66人，直接安排贫困人口就业4人</t>
  </si>
  <si>
    <t>辉娟种养专业合作社</t>
  </si>
  <si>
    <t>东门桥村养殖</t>
  </si>
  <si>
    <t>年出鹅8000羽，年出栏牲猪2000头</t>
  </si>
  <si>
    <t>东门桥村</t>
  </si>
  <si>
    <t>60元/头</t>
  </si>
  <si>
    <t>带动贫困人口60人，年增收23万元。</t>
  </si>
  <si>
    <t>湘禽鹅业专业合作社</t>
  </si>
  <si>
    <t>陆家村种植</t>
  </si>
  <si>
    <t>488亩烟稻轮作</t>
  </si>
  <si>
    <t>307元/亩</t>
  </si>
  <si>
    <t>带动贫困人口75人，年人均增收3000元。</t>
  </si>
  <si>
    <t>骐骥种养专业合作社</t>
  </si>
  <si>
    <t>星塘村综合种养</t>
  </si>
  <si>
    <t>种药材50亩，年出栏牲猪3000头</t>
  </si>
  <si>
    <t>星塘村</t>
  </si>
  <si>
    <t>53元/头</t>
  </si>
  <si>
    <t>带动贫困25户，年增收30万元。</t>
  </si>
  <si>
    <t>新田县博蓝生态水产养殖合作社</t>
  </si>
  <si>
    <t>龙山村烟稻轮作</t>
  </si>
  <si>
    <t>烟稻轮作508亩</t>
  </si>
  <si>
    <t>龙山村</t>
  </si>
  <si>
    <t>118元/亩</t>
  </si>
  <si>
    <t>带动贫困户37户、112人，年增收42万元。</t>
  </si>
  <si>
    <t>新田县腾龙农机专业合作社</t>
  </si>
  <si>
    <t>大力县村种植</t>
  </si>
  <si>
    <t>大豆种植、颠茄种植200亩、烤烟种植60亩</t>
  </si>
  <si>
    <t>大力县村</t>
  </si>
  <si>
    <t>带动贫困人口43人，年人均增收3000元</t>
  </si>
  <si>
    <t>龙泉镇大力县润旺种养专业合作社</t>
  </si>
  <si>
    <t>大坪塘村种植</t>
  </si>
  <si>
    <t>200亩大豆，200亩油茶</t>
  </si>
  <si>
    <t>大坪塘村</t>
  </si>
  <si>
    <t>625元/亩</t>
  </si>
  <si>
    <t>长期聘请贫困户5户，带动周边37户劳动务工，年增收40万元</t>
  </si>
  <si>
    <t>新林种养专业合作社</t>
  </si>
  <si>
    <t>山林岗村种植</t>
  </si>
  <si>
    <t>红薯种植200亩</t>
  </si>
  <si>
    <t>山林岗村</t>
  </si>
  <si>
    <t>250元/亩</t>
  </si>
  <si>
    <t>与20户贫困签订收购协议，免费提供苗及肥料</t>
  </si>
  <si>
    <t>顺风种养专业合作社</t>
  </si>
  <si>
    <t>定家村种植</t>
  </si>
  <si>
    <t>云耳种植3万筒</t>
  </si>
  <si>
    <t>定家村</t>
  </si>
  <si>
    <t>1.67元/筒</t>
  </si>
  <si>
    <t>长期聘请贫困户12户，年增收18万元</t>
  </si>
  <si>
    <t>天鹅寨食用菌种植专业合作社</t>
  </si>
  <si>
    <t>火柴岭村种植</t>
  </si>
  <si>
    <t>沃柑150亩，西瓜150亩</t>
  </si>
  <si>
    <t>火柴岭村</t>
  </si>
  <si>
    <t>400元/亩</t>
  </si>
  <si>
    <t>带动贫困人口60人，年增收18万元</t>
  </si>
  <si>
    <t>航田种植专业合作社</t>
  </si>
  <si>
    <t>道塘村种养</t>
  </si>
  <si>
    <t>青蒿、烟稻轮作200亩</t>
  </si>
  <si>
    <t>道塘村</t>
  </si>
  <si>
    <t>900元/亩</t>
  </si>
  <si>
    <t>带动贫困人口90人，人均增收2900元。</t>
  </si>
  <si>
    <t>寺岗岭种养专业合作社</t>
  </si>
  <si>
    <t>星塘村生态土鸡养殖</t>
  </si>
  <si>
    <t>山地放养土鸡6000羽/批，年出栏5万羽，通过电商销售</t>
  </si>
  <si>
    <t>2元/羽</t>
  </si>
  <si>
    <t>直接安排贫困人口就业4人，带动贫困户50人，年增收18万元</t>
  </si>
  <si>
    <t>亿华农业发展有限公司</t>
  </si>
  <si>
    <t>龙井塘村种植</t>
  </si>
  <si>
    <t>葛根种植100亩</t>
  </si>
  <si>
    <t>龙井塘村</t>
  </si>
  <si>
    <t>42户贫困户加入合作社</t>
  </si>
  <si>
    <t>新田县龙井塘葛根种植产业专业合作社</t>
  </si>
  <si>
    <t>磨刀岭村种植</t>
  </si>
  <si>
    <t>400亩油茶</t>
  </si>
  <si>
    <t>磨刀岭村</t>
  </si>
  <si>
    <t>125元/亩</t>
  </si>
  <si>
    <t>带动贫困户14户,年增收15万元。</t>
  </si>
  <si>
    <t>金陵镇磨刀岭种养专业合作社</t>
  </si>
  <si>
    <t>定家村养殖</t>
  </si>
  <si>
    <t>年出栏80头</t>
  </si>
  <si>
    <t>375元/头</t>
  </si>
  <si>
    <t>带动贫困户5户，年增收10万元。</t>
  </si>
  <si>
    <t>齐杨山羊养殖专业合作社</t>
  </si>
  <si>
    <t>定家村葡萄、烤烟种植</t>
  </si>
  <si>
    <t>种植葡萄、烤烟200亩</t>
  </si>
  <si>
    <t>直接安排贫困人口就业25人，带动贫困户4户、20人，年增收10万元</t>
  </si>
  <si>
    <t>新田县曙光种养合作社</t>
  </si>
  <si>
    <t>大桥头村种植</t>
  </si>
  <si>
    <t>颠茄200亩</t>
  </si>
  <si>
    <t>大桥头村</t>
  </si>
  <si>
    <t>650元/ 亩</t>
  </si>
  <si>
    <t>带动贫困户20户，年增收20万元。</t>
  </si>
  <si>
    <t>新田县桥头种养专业合作社</t>
  </si>
  <si>
    <t>过肥田村养殖</t>
  </si>
  <si>
    <t>年出栏3万羽土鸡</t>
  </si>
  <si>
    <t>过肥田村</t>
  </si>
  <si>
    <t>5元/羽</t>
  </si>
  <si>
    <t>带动贫困户75人，年均增收3000元。</t>
  </si>
  <si>
    <t>鑫通源种养专业合作社</t>
  </si>
  <si>
    <t>夏源村油茶种植</t>
  </si>
  <si>
    <t>种植油茶250亩，水果140亩</t>
  </si>
  <si>
    <t>夏源村</t>
  </si>
  <si>
    <t>带动贫困户21户，年增收18万元</t>
  </si>
  <si>
    <t>夏源村综合种养农民专业合作社</t>
  </si>
  <si>
    <t>十字居委会养殖</t>
  </si>
  <si>
    <t>油茶400亩</t>
  </si>
  <si>
    <t>十字居委会</t>
  </si>
  <si>
    <t>375元/亩</t>
  </si>
  <si>
    <t>带动贫困24户，年增收23万元。</t>
  </si>
  <si>
    <t>新田县梅娇种养殖专业合作社</t>
  </si>
  <si>
    <t>陈亥叔村亥叔种养专业合作社</t>
  </si>
  <si>
    <t>陈亥叔村</t>
  </si>
  <si>
    <t>150元/亩</t>
  </si>
  <si>
    <t>带动贫困户10户年增收10万元。</t>
  </si>
  <si>
    <t>新田县亥叔种养专业合作社</t>
  </si>
  <si>
    <t>李进、刘家湾、刘志孙种植</t>
  </si>
  <si>
    <t>红薯400、香芽玉150亩</t>
  </si>
  <si>
    <t>李进、刘家湾、刘志孙</t>
  </si>
  <si>
    <t>236元/亩</t>
  </si>
  <si>
    <t>带动贫困户65人，年人均增收4000元。</t>
  </si>
  <si>
    <t>金丰种养专业合作社</t>
  </si>
  <si>
    <t>大坪塘村蔬菜种植</t>
  </si>
  <si>
    <t>蔬菜种植200</t>
  </si>
  <si>
    <t>带动贫困户10户，年增收10万元。</t>
  </si>
  <si>
    <t>大丰收合作社</t>
  </si>
  <si>
    <t>山田湾、山水塘村红心柚种植</t>
  </si>
  <si>
    <t>种植红心柚210亩、沃柑和世纪红260亩</t>
  </si>
  <si>
    <t>山田湾、山水塘村</t>
  </si>
  <si>
    <t>170元/亩</t>
  </si>
  <si>
    <t>带动贫困户16户、40人，年增收15余万元</t>
  </si>
  <si>
    <t>湖南安山林业有限公司</t>
  </si>
  <si>
    <t>冷水塘村养殖</t>
  </si>
  <si>
    <t xml:space="preserve">年出栏牲猪5000头 </t>
  </si>
  <si>
    <t>冷水塘村</t>
  </si>
  <si>
    <t>12元/头</t>
  </si>
  <si>
    <t>直接安排贫困劳动力6户以上，年增收12万元。</t>
  </si>
  <si>
    <t>万山缘生态养殖有限公司</t>
  </si>
  <si>
    <t>查林村种养</t>
  </si>
  <si>
    <t>水稻60亩，蔬菜30亩、鱼塘10亩</t>
  </si>
  <si>
    <t>查林村</t>
  </si>
  <si>
    <t>直接安排贫困人口就业10人，带动贫困户15户年增收20万</t>
  </si>
  <si>
    <t>鑫锶露种养殖有限公司</t>
  </si>
  <si>
    <t>古牛岗种养</t>
  </si>
  <si>
    <t>年出栏3000头</t>
  </si>
  <si>
    <t>古牛岗</t>
  </si>
  <si>
    <t>27元/头</t>
  </si>
  <si>
    <t>长期聘请贫困户2户，3个贫困户加入合作社享受分红，带动5户贫困户务工。</t>
  </si>
  <si>
    <t>顺意种养专业合作社</t>
  </si>
  <si>
    <t>胡家村种植</t>
  </si>
  <si>
    <t>种植优质水稻500亩</t>
  </si>
  <si>
    <t>胡家村</t>
  </si>
  <si>
    <t>带动贫困人口50人，年人均增收4000元。</t>
  </si>
  <si>
    <t>农丰水稻种植专业合作社</t>
  </si>
  <si>
    <t>小岗村油茶种植</t>
  </si>
  <si>
    <t>油茶种植200亩</t>
  </si>
  <si>
    <t>小岗村</t>
  </si>
  <si>
    <t>500元/亩</t>
  </si>
  <si>
    <t>直接安排贫困人口务工9人，带动贫困户10户年增收30万元</t>
  </si>
  <si>
    <t>新田县秀华油茶种植合作社</t>
  </si>
  <si>
    <t>三占塘村肉鸽养殖</t>
  </si>
  <si>
    <t>种鸽1500对，年出栏肉鸽3万多只</t>
  </si>
  <si>
    <t>三占塘村</t>
  </si>
  <si>
    <t>2.6元/羽</t>
  </si>
  <si>
    <t>带动贫困户6户、28人，直接安排贫困人口就业3人</t>
  </si>
  <si>
    <t>鑫盛源肉鸽养殖专业合作社</t>
  </si>
  <si>
    <t>秀岗村养殖</t>
  </si>
  <si>
    <t>年出栏鸽子40000羽</t>
  </si>
  <si>
    <t>秀岗村</t>
  </si>
  <si>
    <t>2.5元/羽</t>
  </si>
  <si>
    <t>带动贫困人口60人，年人均增收3000元</t>
  </si>
  <si>
    <t>景龙生态种养殖专业合作社</t>
  </si>
  <si>
    <t>龙眼头村水稻种植，综合服务</t>
  </si>
  <si>
    <t>水稻种植500亩</t>
  </si>
  <si>
    <t>龙眼头村</t>
  </si>
  <si>
    <t>60元/亩</t>
  </si>
  <si>
    <t>服务贫困户107户</t>
  </si>
  <si>
    <t>新田县昌隆农业科技发展有限公司</t>
  </si>
  <si>
    <t>山美村养殖</t>
  </si>
  <si>
    <t>山养养殖400头</t>
  </si>
  <si>
    <t>山美村</t>
  </si>
  <si>
    <t>75元/头</t>
  </si>
  <si>
    <t>带动贫困户10户，年增收11万元。</t>
  </si>
  <si>
    <t>新田县鸿运羊业养殖合作社</t>
  </si>
  <si>
    <t>云砠下村种植</t>
  </si>
  <si>
    <t>水稻、蔬菜、烤烟700亩</t>
  </si>
  <si>
    <t xml:space="preserve">云砠下村 </t>
  </si>
  <si>
    <t>42元/亩</t>
  </si>
  <si>
    <t>带动贫困户10户，32人，人均增收4000元</t>
  </si>
  <si>
    <t>新田县云翼绿园种植专业合作社</t>
  </si>
  <si>
    <t>彭梓城村种植</t>
  </si>
  <si>
    <t>食用菌种植2万筒</t>
  </si>
  <si>
    <t>彭梓城村</t>
  </si>
  <si>
    <t>2元/筒</t>
  </si>
  <si>
    <t>带动贫困户9户，年增收10万元。</t>
  </si>
  <si>
    <t>奕达生态种植专业合作社</t>
  </si>
  <si>
    <t>打石塘村特种养殖</t>
  </si>
  <si>
    <t>香菇、甲鱼8亩</t>
  </si>
  <si>
    <t>三井居委打石塘村</t>
  </si>
  <si>
    <t>3750元/亩</t>
  </si>
  <si>
    <t>带动贫困户7户，年增收12万元。</t>
  </si>
  <si>
    <t>绿东养殖专业合作社</t>
  </si>
  <si>
    <t>塘下村养殖</t>
  </si>
  <si>
    <t>油茶200亩，牛100头。鸡鸭2200只</t>
  </si>
  <si>
    <t>塘下村</t>
  </si>
  <si>
    <t>400元/头</t>
  </si>
  <si>
    <t>带动贫困户30人，人均增收1500元。</t>
  </si>
  <si>
    <t>新田县塘下种养殖专业合作社</t>
  </si>
  <si>
    <t>青山坪种植</t>
  </si>
  <si>
    <t>1500亩冬枣</t>
  </si>
  <si>
    <t>青山坪村</t>
  </si>
  <si>
    <t>20元/亩</t>
  </si>
  <si>
    <t>带动贫困户6户，年增收12万元</t>
  </si>
  <si>
    <t>新田县贵远农业发展有限公司</t>
  </si>
  <si>
    <t>豪山村种植</t>
  </si>
  <si>
    <t>药材30亩，水果10亩，烟稻轮作50亩</t>
  </si>
  <si>
    <t>豪山村</t>
  </si>
  <si>
    <t>333元/亩</t>
  </si>
  <si>
    <t>带动贫困户9户，年增收9万元。</t>
  </si>
  <si>
    <t>兴诚生态种养专业合作社</t>
  </si>
  <si>
    <t>洞心村水果种植</t>
  </si>
  <si>
    <t>脐橙150亩</t>
  </si>
  <si>
    <t>洞心村</t>
  </si>
  <si>
    <t>266元/亩</t>
  </si>
  <si>
    <t>带动贫困户8户，年增收10万元。</t>
  </si>
  <si>
    <t>新田县洞心种养专业合作社</t>
  </si>
  <si>
    <t>下枧头种植</t>
  </si>
  <si>
    <t>药材40亩、水稻120亩</t>
  </si>
  <si>
    <t>下枧头</t>
  </si>
  <si>
    <t>115元/亩</t>
  </si>
  <si>
    <t>直接安排贫困人口就业15人，带动贫困人口20人，年增收20万元。</t>
  </si>
  <si>
    <t>新田县国辉种植专业合作社</t>
  </si>
  <si>
    <t>茂家种植</t>
  </si>
  <si>
    <t>烤烟300、优质稻240</t>
  </si>
  <si>
    <t>罗家坪、罗溪、茂家</t>
  </si>
  <si>
    <t>111元/亩</t>
  </si>
  <si>
    <t>直接安排贫困就业8户，带动周边贫困户务工40户</t>
  </si>
  <si>
    <t>鑫旺生态农业专业合作社</t>
  </si>
  <si>
    <t>田心村油茶种植</t>
  </si>
  <si>
    <t>油茶300亩</t>
  </si>
  <si>
    <t>田心村</t>
  </si>
  <si>
    <t>100元/亩</t>
  </si>
  <si>
    <t>带动贫困户7户，年增收7万元。</t>
  </si>
  <si>
    <t>新田县富珍油茶合作社</t>
  </si>
  <si>
    <t>社门口养殖</t>
  </si>
  <si>
    <t>台湾泥鳅60亩</t>
  </si>
  <si>
    <t>社门口村</t>
  </si>
  <si>
    <t>833元/亩</t>
  </si>
  <si>
    <t>直接安排4户贫困户就业带动周边15户贫困户务工，年增收20万元。</t>
  </si>
  <si>
    <t>恒源种养殖专业合作社</t>
  </si>
  <si>
    <t>乌下村种植</t>
  </si>
  <si>
    <t>烤烟180亩</t>
  </si>
  <si>
    <t>乌下村</t>
  </si>
  <si>
    <t>166元/亩</t>
  </si>
  <si>
    <t>新田县舜民农机专业合作社</t>
  </si>
  <si>
    <t>刘家山村养殖</t>
  </si>
  <si>
    <t>养牛100头</t>
  </si>
  <si>
    <t>刘家山村</t>
  </si>
  <si>
    <t>800元/头</t>
  </si>
  <si>
    <t>带动贫困人口40人，年增收26万元。</t>
  </si>
  <si>
    <t>新田县沙帽岭养殖专业合作社</t>
  </si>
  <si>
    <t>三占塘等村种植</t>
  </si>
  <si>
    <t>蔬菜种植1000亩，</t>
  </si>
  <si>
    <t>三占塘等村</t>
  </si>
  <si>
    <t>50元/亩</t>
  </si>
  <si>
    <t>带动贫困30户以上，年增收40万元</t>
  </si>
  <si>
    <t>新田县政通生态农业开发有限公司</t>
  </si>
  <si>
    <t>潭田蔬菜种植</t>
  </si>
  <si>
    <t>订单收购1000亩</t>
  </si>
  <si>
    <t>潭田村</t>
  </si>
  <si>
    <t>80元/亩</t>
  </si>
  <si>
    <t>与100多贫困户签订订单收购协议，免费发放种苗</t>
  </si>
  <si>
    <t>湖南穗之源生态农业开发有限公司</t>
  </si>
  <si>
    <t>高山居委会石门头杂粮种植</t>
  </si>
  <si>
    <t>籽红薯50，大豆40亩，水稻50亩，荷花50亩</t>
  </si>
  <si>
    <t>高山居委会石门头</t>
  </si>
  <si>
    <t>直接安排15户贫困户用工，带动10户年增收25万元。</t>
  </si>
  <si>
    <t>惠欣源生态农业有限公司</t>
  </si>
  <si>
    <t>骆铭孙种植</t>
  </si>
  <si>
    <t>水稻200亩</t>
  </si>
  <si>
    <t>骆铭孙村</t>
  </si>
  <si>
    <t>300元/亩</t>
  </si>
  <si>
    <t>直接安排5户贫困户就业带动20户贫户务工年增收20万元。</t>
  </si>
  <si>
    <t>兴鑫种养殖专业合作社</t>
  </si>
  <si>
    <t>杏干村种植</t>
  </si>
  <si>
    <t>烟稻轮作150亩</t>
  </si>
  <si>
    <t>杏干村</t>
  </si>
  <si>
    <t>带动贫困户10就业，年增收10万元。</t>
  </si>
  <si>
    <t>新田县福顺种养殖专业合作社</t>
  </si>
  <si>
    <t>黄家舍种养</t>
  </si>
  <si>
    <t>生猪2000头，鸡5000只</t>
  </si>
  <si>
    <t>黄家舍村</t>
  </si>
  <si>
    <t>直接安排20人就业，带动周边10户贫困户年增收30万元</t>
  </si>
  <si>
    <t>富兴种养专业合作社</t>
  </si>
  <si>
    <t>龙兴村种植</t>
  </si>
  <si>
    <t>烟稻轮作500亩</t>
  </si>
  <si>
    <t>龙兴村</t>
  </si>
  <si>
    <t xml:space="preserve">60元/亩
</t>
  </si>
  <si>
    <t>直接安排贫户10人就业，带动15户贫困户年增收12万元</t>
  </si>
  <si>
    <t>新田县富军农业农机专业合作社</t>
  </si>
  <si>
    <t>伍家村养殖</t>
  </si>
  <si>
    <t>年出栏牲猪2000头</t>
  </si>
  <si>
    <t>伍家村</t>
  </si>
  <si>
    <t>15元/头</t>
  </si>
  <si>
    <t>直接安排贫困户5户就业，年增收8万元</t>
  </si>
  <si>
    <t>新田伟业种养殖农场</t>
  </si>
  <si>
    <t>东山岭种植</t>
  </si>
  <si>
    <t>烟稻轮作200亩</t>
  </si>
  <si>
    <t>东山岭</t>
  </si>
  <si>
    <t>带动贫困30人，年增收12万元</t>
  </si>
  <si>
    <t>新田县盈收种养专业合作社</t>
  </si>
  <si>
    <t>上庄村种植</t>
  </si>
  <si>
    <t>上庄村</t>
  </si>
  <si>
    <t>带动贫困户9户，年增收15万元。</t>
  </si>
  <si>
    <t>新田县金黄盛种养殖专业合作社</t>
  </si>
  <si>
    <t>槎源村养殖</t>
  </si>
  <si>
    <t>豪猪养猪80头</t>
  </si>
  <si>
    <t>槎源村</t>
  </si>
  <si>
    <t>直接安排贫困户10户就业，年增收10万元</t>
  </si>
  <si>
    <t>鸿程豪猪养殖专业合作社</t>
  </si>
  <si>
    <t>贺家村养殖</t>
  </si>
  <si>
    <t>山羊年出栏500头</t>
  </si>
  <si>
    <t>贺家村</t>
  </si>
  <si>
    <t>100元/头</t>
  </si>
  <si>
    <t>长期聘请12户贫困户用工，带动20户贫困户劳务用工</t>
  </si>
  <si>
    <t>新田县燕山牧场养殖专业合作社</t>
  </si>
  <si>
    <t>牡丹种植</t>
  </si>
  <si>
    <t>油牡丹300亩</t>
  </si>
  <si>
    <t>石古湾村</t>
  </si>
  <si>
    <t>带动贫困户15户，年增收10万元。</t>
  </si>
  <si>
    <t>县农业农村局</t>
  </si>
  <si>
    <t>新田县石古兄弟生态种养合作社</t>
  </si>
  <si>
    <t>贫困村新型经营主体产业扶持</t>
  </si>
  <si>
    <t>贫困村“一村一社：带动产业发展</t>
  </si>
  <si>
    <t>12个乡镇</t>
  </si>
  <si>
    <t>贫困村</t>
  </si>
  <si>
    <t>30000元/村</t>
  </si>
  <si>
    <t>改善生产生活条件，4000名贫困人口受益</t>
  </si>
  <si>
    <t>贫困村新型经营主体</t>
  </si>
  <si>
    <t>（四）</t>
  </si>
  <si>
    <t>农业产业园配套设施建设（标准化生产和小农水项目）</t>
  </si>
  <si>
    <t>新田县恒丰粮油有限公司</t>
  </si>
  <si>
    <t>700亩优质稻基地监控建设</t>
  </si>
  <si>
    <t>骥村镇、龙泉</t>
  </si>
  <si>
    <t>砠坪村、青龙坪村</t>
  </si>
  <si>
    <t>29元/亩</t>
  </si>
  <si>
    <t>农业投入品监管、掌握基地生产情况。带动20贫困户年增收25万元。</t>
  </si>
  <si>
    <t>新田县三箭农业科技有限公司</t>
  </si>
  <si>
    <t>新建电排1座</t>
  </si>
  <si>
    <t>留家田村</t>
  </si>
  <si>
    <t>25万元座</t>
  </si>
  <si>
    <t>有效改善灌溉面积300亩，带动30户贫困户增收30万元。</t>
  </si>
  <si>
    <t>新田县合翔鸽业有限公司</t>
  </si>
  <si>
    <t>养殖棚舍旁的硬化1000平方及水沟配套300米</t>
  </si>
  <si>
    <t>星子坪村</t>
  </si>
  <si>
    <t>100元/平方米</t>
  </si>
  <si>
    <t>直接安排贫困户8户就业带动13户贫困户劳务用工年增收20万元</t>
  </si>
  <si>
    <t>鑫隆食品有限公司</t>
  </si>
  <si>
    <t>建设标准化孵化基地。硬化园区道路532米，路面硬化3500平方。</t>
  </si>
  <si>
    <t>新安土桥村</t>
  </si>
  <si>
    <t>79元/平方</t>
  </si>
  <si>
    <t>年出栏樱桃谷鸭苗280万羽，带动贫困户50户，年增收60万元。</t>
  </si>
  <si>
    <t>白杜尧村机耕道</t>
  </si>
  <si>
    <t>机耕道1800米</t>
  </si>
  <si>
    <t>白杜尧村</t>
  </si>
  <si>
    <t>167元/米</t>
  </si>
  <si>
    <t>改善生产生活条件，降低劳动强度，改善40户贫困户生产条件</t>
  </si>
  <si>
    <t>白杜村山塘</t>
  </si>
  <si>
    <t>山塘整修1口</t>
  </si>
  <si>
    <t>白杜村</t>
  </si>
  <si>
    <t>10万元/口</t>
  </si>
  <si>
    <t>改善灌溉面积60亩，解决20户贫困户田地灌溉。</t>
  </si>
  <si>
    <t>冷水塘山塘维修</t>
  </si>
  <si>
    <t>山塘清淤、防渗、加固</t>
  </si>
  <si>
    <t>冷水塘</t>
  </si>
  <si>
    <t>18万元/口</t>
  </si>
  <si>
    <t>改善灌溉面积300亩，有效解决31户贫困户田地灌溉。</t>
  </si>
  <si>
    <t>坪陆坊村山塘维修</t>
  </si>
  <si>
    <t>山塘周边加固维修</t>
  </si>
  <si>
    <t>坪陆坊村</t>
  </si>
  <si>
    <t>25万元/口</t>
  </si>
  <si>
    <t>改善灌溉面积80亩。改善15户贫困户生产条件。</t>
  </si>
  <si>
    <t>黄家舍村机耕道</t>
  </si>
  <si>
    <t>800米机耕道</t>
  </si>
  <si>
    <t>125元/米</t>
  </si>
  <si>
    <t>改善300亩田的生产运输，改善13户贫困户生产条件。</t>
  </si>
  <si>
    <t>石坠村山塘维修</t>
  </si>
  <si>
    <t>山塘防渗加固</t>
  </si>
  <si>
    <t>石坠村</t>
  </si>
  <si>
    <t>新增有效灌溉面积120亩。改善15户贫困户生产条件。</t>
  </si>
  <si>
    <t>罗溪村山塘维修</t>
  </si>
  <si>
    <t>山塘清淤、加固</t>
  </si>
  <si>
    <t>罗溪村7组（兔子岩）</t>
  </si>
  <si>
    <t>12万元/口</t>
  </si>
  <si>
    <t>改善灌溉面积60亩。改善12户贫困户生产条件。</t>
  </si>
  <si>
    <t>谈文溪水井维修</t>
  </si>
  <si>
    <t>水井维修一口</t>
  </si>
  <si>
    <t>谈文溪</t>
  </si>
  <si>
    <t>6万元/口</t>
  </si>
  <si>
    <t>有效解决饮水问题，120名贫困人口受益</t>
  </si>
  <si>
    <t>老夏荣村机耕道</t>
  </si>
  <si>
    <t>机耕道维修600米</t>
  </si>
  <si>
    <t>老夏荣村</t>
  </si>
  <si>
    <t>117元/米</t>
  </si>
  <si>
    <t>改善生产生活条件，降低劳动强度，改善10户贫困户生产条件。</t>
  </si>
  <si>
    <t>查林村山塘维修</t>
  </si>
  <si>
    <t>山塘清淤护砌</t>
  </si>
  <si>
    <t>14万元/口</t>
  </si>
  <si>
    <t>改善灌溉面积130亩。改善14户贫困户生产条件。</t>
  </si>
  <si>
    <t>云砠下机耕道</t>
  </si>
  <si>
    <t>1800机耕道</t>
  </si>
  <si>
    <t>云砠下村</t>
  </si>
  <si>
    <t>111元/米</t>
  </si>
  <si>
    <t>改善生产生活条件，降低劳动强度。改善20户贫困户生产条件</t>
  </si>
  <si>
    <t>小岗村河道护砌</t>
  </si>
  <si>
    <t>河道护砌配套机耕道210米</t>
  </si>
  <si>
    <t>952元/米</t>
  </si>
  <si>
    <t>改善灌溉面积180亩，改善20户贫困户生产条件。</t>
  </si>
  <si>
    <t>瑶塘窝机耕道</t>
  </si>
  <si>
    <t>450米机耕道</t>
  </si>
  <si>
    <t>秀峰社区瑶塘窝</t>
  </si>
  <si>
    <t>222元/米</t>
  </si>
  <si>
    <t>改善10户贫困户生产生活条件，降低劳动强度。</t>
  </si>
  <si>
    <t>源头村引水渠</t>
  </si>
  <si>
    <t>引水渠配套600米</t>
  </si>
  <si>
    <t>源头村</t>
  </si>
  <si>
    <t>333元/米</t>
  </si>
  <si>
    <t>新增灌溉面积200亩，改善20户贫困户生产条件。</t>
  </si>
  <si>
    <t>田家村排灌渠</t>
  </si>
  <si>
    <t>300米水渠建设</t>
  </si>
  <si>
    <t>秀峰社区田家村</t>
  </si>
  <si>
    <t>200元/米</t>
  </si>
  <si>
    <t>改善灌溉面积100亩。改善10户贫困户生产条件。</t>
  </si>
  <si>
    <t>洞源村水渠</t>
  </si>
  <si>
    <t>500米水渠建设</t>
  </si>
  <si>
    <t>洞源村</t>
  </si>
  <si>
    <t>320元/米</t>
  </si>
  <si>
    <t>有效解决灌溉面积300亩，改善16户贫困户生产条件。</t>
  </si>
  <si>
    <t>石古湾机耕道</t>
  </si>
  <si>
    <t>石古湾至团结水库机耕道600米</t>
  </si>
  <si>
    <t>石古湾</t>
  </si>
  <si>
    <t>可开发山地120亩。改善10户贫困户生产条件。</t>
  </si>
  <si>
    <t>过肥田村山塘维修</t>
  </si>
  <si>
    <t>山塘维修1口</t>
  </si>
  <si>
    <t xml:space="preserve">过肥田村 </t>
  </si>
  <si>
    <t>8万元/口</t>
  </si>
  <si>
    <t>有效改善灌溉面积60亩，改善8户贫困户生产条件。</t>
  </si>
  <si>
    <t>竹林坪村山塘维修</t>
  </si>
  <si>
    <t>山塘清淤、整修</t>
  </si>
  <si>
    <t>竹林坪村</t>
  </si>
  <si>
    <t>改善灌溉面积40亩，改善10户贫困户条件</t>
  </si>
  <si>
    <t>程家村山塘维修</t>
  </si>
  <si>
    <t>程家村</t>
  </si>
  <si>
    <t>15万元/口</t>
  </si>
  <si>
    <t>改善灌溉面积70亩，改善15户贫困户生产条件。</t>
  </si>
  <si>
    <t>三占塘村水库护砌</t>
  </si>
  <si>
    <t>水坝护砌300米</t>
  </si>
  <si>
    <t>667元/米</t>
  </si>
  <si>
    <t>改善灌溉面积400亩，改善20户贫困户生产条件。</t>
  </si>
  <si>
    <t>胡家村河道护砌</t>
  </si>
  <si>
    <t>河道护砌200米</t>
  </si>
  <si>
    <t>1250元/米</t>
  </si>
  <si>
    <t>改善灌溉面积180亩，改善25户贫困户生产条件。</t>
  </si>
  <si>
    <t>塘罗村水渠</t>
  </si>
  <si>
    <t>800米水渠</t>
  </si>
  <si>
    <t>塘罗村</t>
  </si>
  <si>
    <t>313元/米</t>
  </si>
  <si>
    <t>改善灌溉面积100亩，改善25户贫困生产条件。</t>
  </si>
  <si>
    <t>宋家村水渠</t>
  </si>
  <si>
    <t>水渠200米</t>
  </si>
  <si>
    <t>宋家村</t>
  </si>
  <si>
    <t>500元/米</t>
  </si>
  <si>
    <t>改善灌溉面积100亩，改善10户贫困户生产条件。</t>
  </si>
  <si>
    <t>城塘溪村山塘维修</t>
  </si>
  <si>
    <t>城塘溪村</t>
  </si>
  <si>
    <t>19万元/口</t>
  </si>
  <si>
    <t>改善灌溉面积110亩，改善19户贫困户生产条件。</t>
  </si>
  <si>
    <t>萧家村水渠维修</t>
  </si>
  <si>
    <t>水渠护坡100米</t>
  </si>
  <si>
    <t>萧家村</t>
  </si>
  <si>
    <t>600元/米</t>
  </si>
  <si>
    <t>改善灌溉面积80亩，改善8户贫困生产条件。</t>
  </si>
  <si>
    <t xml:space="preserve">永新村山塘维修                                                                                                                                                             </t>
  </si>
  <si>
    <t>永新村</t>
  </si>
  <si>
    <t>5万元/口</t>
  </si>
  <si>
    <t>改善灌溉面积20亩，改善7户贫困户生产条件。</t>
  </si>
  <si>
    <t>道塘大窝岭山塘整修</t>
  </si>
  <si>
    <t>道塘大窝岭</t>
  </si>
  <si>
    <t>改善灌溉面积80亩，改善19户贫困户生产条件。</t>
  </si>
  <si>
    <t>大冠堡山塘整治项目</t>
  </si>
  <si>
    <t>山塘整治</t>
  </si>
  <si>
    <t>大冠堡村</t>
  </si>
  <si>
    <t>新增蓄水2000方，新增灌溉面积50亩，改善19户贫困户生产生活条件</t>
  </si>
  <si>
    <t>刘何村渠道改造项目</t>
  </si>
  <si>
    <t>渠道改造630m</t>
  </si>
  <si>
    <t>刘河村</t>
  </si>
  <si>
    <t>254元/米</t>
  </si>
  <si>
    <t>改善灌溉面积300亩，改善19户贫困户生产生活条件</t>
  </si>
  <si>
    <t>徐家铺山塘维修</t>
  </si>
  <si>
    <t>山塘维修</t>
  </si>
  <si>
    <t>徐家铺村</t>
  </si>
  <si>
    <t>新增蓄水1000方，新增灌溉面积50亩，改善20户贫困户生产生活条件</t>
  </si>
  <si>
    <t>其他小农水项目</t>
  </si>
  <si>
    <t>山塘、渠道等项目</t>
  </si>
  <si>
    <t>龙泉等乡镇</t>
  </si>
  <si>
    <t>石甑源等村</t>
  </si>
  <si>
    <t>土方20元/方、浆砌石300元/方</t>
  </si>
  <si>
    <t>改善生产生活条件，200名贫困人口受益</t>
  </si>
  <si>
    <t>(五)</t>
  </si>
  <si>
    <t>“一县一特”食用菌产业园发展项目</t>
  </si>
  <si>
    <t>农建投公司</t>
  </si>
  <si>
    <t>黄沙溪村“一县一特”食用菌产业发展项目</t>
  </si>
  <si>
    <r>
      <rPr>
        <sz val="10"/>
        <rFont val="仿宋_GB2312"/>
        <charset val="134"/>
      </rPr>
      <t>建设12个食用菌生产大棚3648㎡，食用菌分级操作间1个100㎡，晾晒棚2个512㎡，保鲜库1个120m</t>
    </r>
    <r>
      <rPr>
        <sz val="10"/>
        <rFont val="宋体"/>
        <charset val="134"/>
      </rPr>
      <t>³</t>
    </r>
    <r>
      <rPr>
        <sz val="10"/>
        <rFont val="仿宋_GB2312"/>
        <charset val="134"/>
      </rPr>
      <t>。</t>
    </r>
  </si>
  <si>
    <t>黄沙溪村</t>
  </si>
  <si>
    <r>
      <rPr>
        <sz val="10"/>
        <rFont val="仿宋_GB2312"/>
        <charset val="134"/>
      </rPr>
      <t>智能温室生产大棚约11万元/个；
操作间11万元/100㎡；
晾晒棚5万元/个；
保鲜库8万元/120m</t>
    </r>
    <r>
      <rPr>
        <sz val="10"/>
        <rFont val="宋体"/>
        <charset val="134"/>
      </rPr>
      <t>³</t>
    </r>
  </si>
  <si>
    <t>投放香菇菌包19万筒，木耳菌包36万筒，可产香菇20万斤，木耳（干货）5万斤，产值约达250万元，解决80名贫困人口就业，帮助就业贫困户增收2万元以上。村集体经济增收和贫困户分红达7万元以上。</t>
  </si>
  <si>
    <t>黄沙溪村委</t>
  </si>
  <si>
    <t>上禾塘村“一县一特”食用菌产业发展项目</t>
  </si>
  <si>
    <r>
      <rPr>
        <sz val="10"/>
        <rFont val="仿宋_GB2312"/>
        <charset val="134"/>
      </rPr>
      <t>建设13个食用菌生产大棚3952㎡，食用菌分级操作间1个100㎡，晾晒棚2个512㎡，保鲜库1个120m</t>
    </r>
    <r>
      <rPr>
        <sz val="10"/>
        <rFont val="宋体"/>
        <charset val="134"/>
      </rPr>
      <t>³</t>
    </r>
    <r>
      <rPr>
        <sz val="10"/>
        <rFont val="仿宋_GB2312"/>
        <charset val="134"/>
      </rPr>
      <t>。</t>
    </r>
  </si>
  <si>
    <t>上禾塘村</t>
  </si>
  <si>
    <t>投放香菇菌包20万筒，木耳菌包40万筒，可产香菇19万斤，木耳（干货）4.5万斤，产值约达220万元，解决70名贫困人口就业，帮助就业贫困户增收2万元以上。村集体经济增收和贫困户分红达7万元以上。</t>
  </si>
  <si>
    <t>上禾塘村委</t>
  </si>
  <si>
    <t>大元冲村“一县一特”食用菌产业发展项目</t>
  </si>
  <si>
    <t>大元冲村</t>
  </si>
  <si>
    <t>大元冲委</t>
  </si>
  <si>
    <t>欧家窝村“一县一特”食用菌产业发展项目</t>
  </si>
  <si>
    <t>投放香菇菌包16万筒，木耳菌包32万筒，可产香菇19万斤，木耳（干货）4.5万斤，产值约达220万元，解决70名贫困人口就业，帮助就业贫困户增收2万元以上。村集体经济增收和贫困户分红达6万元以上。</t>
  </si>
  <si>
    <t>欧家窝村委</t>
  </si>
  <si>
    <t>万年村“一县一特”食用菌产业发展项目</t>
  </si>
  <si>
    <r>
      <rPr>
        <sz val="10"/>
        <rFont val="仿宋_GB2312"/>
        <charset val="134"/>
      </rPr>
      <t>建设10个食用菌生产大棚3040㎡，食用菌分级操作间1个100㎡，晾晒棚2个512㎡，保鲜库1个120m</t>
    </r>
    <r>
      <rPr>
        <sz val="10"/>
        <rFont val="宋体"/>
        <charset val="134"/>
      </rPr>
      <t>³</t>
    </r>
    <r>
      <rPr>
        <sz val="10"/>
        <rFont val="仿宋_GB2312"/>
        <charset val="134"/>
      </rPr>
      <t>。</t>
    </r>
  </si>
  <si>
    <t>万年村委</t>
  </si>
  <si>
    <t>社湾村“一县一特”食用菌产业发展项目</t>
  </si>
  <si>
    <t>社湾村</t>
  </si>
  <si>
    <t>社湾村委</t>
  </si>
  <si>
    <t>李仟二村“一县一特”食用菌产业发展项目</t>
  </si>
  <si>
    <t>李仟二村</t>
  </si>
  <si>
    <t>李仟二村委</t>
  </si>
  <si>
    <t>龙家大院村“一县一特”食用菌产业发展项目</t>
  </si>
  <si>
    <t>龙家大院村</t>
  </si>
  <si>
    <t>龙家大院村委</t>
  </si>
  <si>
    <t>（六）</t>
  </si>
  <si>
    <t>“一村一品”产业发展项目</t>
  </si>
  <si>
    <t>社门口村村组道路工程</t>
  </si>
  <si>
    <t>建设道路长0.8公里,宽3.5米，厚20公分。</t>
  </si>
  <si>
    <t>30万元/KM</t>
  </si>
  <si>
    <t>解决大岗自然村400余人生产、生活道路问题，110名贫困人口受益。</t>
  </si>
  <si>
    <t>2019年4月</t>
  </si>
  <si>
    <t>2019年9月</t>
  </si>
  <si>
    <t>社门口村委</t>
  </si>
  <si>
    <t>大湾态源种养专业合作社产业发展项目</t>
  </si>
  <si>
    <t>养鸡棚750㎡建设</t>
  </si>
  <si>
    <t>大湾村</t>
  </si>
  <si>
    <t>150元/㎡</t>
  </si>
  <si>
    <t>发展产业带动59户贫困户致富</t>
  </si>
  <si>
    <t>大湾态源种养专业合作社</t>
  </si>
  <si>
    <t>种植基地50亩</t>
  </si>
  <si>
    <t>0.16万元/亩</t>
  </si>
  <si>
    <t>秀富里村烤烟种植区（小步岭村至星子坪）主道水沟及护坡建设工程</t>
  </si>
  <si>
    <t>水沟长约800米、护坡约500米</t>
  </si>
  <si>
    <t>秀富里村</t>
  </si>
  <si>
    <t>水沟70元/米，护坡100元/米</t>
  </si>
  <si>
    <t>有效保护灌溉面积100亩，保护170名贫困人口的农业生产问题，人均增收600元/人。</t>
  </si>
  <si>
    <t>秀富里村委</t>
  </si>
  <si>
    <t>双溪岭村烤烟基地、优质稻基地机耕道工程</t>
  </si>
  <si>
    <t>机耕道长300米，宽3.5米</t>
  </si>
  <si>
    <t>双溪岭村</t>
  </si>
  <si>
    <t>100元/㎡</t>
  </si>
  <si>
    <t>新增灌溉面积40亩，受益贫困人口200人，实现人均增收500元/人。</t>
  </si>
  <si>
    <t>双溪岭村委</t>
  </si>
  <si>
    <t>潮水铺烤烟产业区黄泥塘至新坛庙水渠工程</t>
  </si>
  <si>
    <t>水渠工程600米</t>
  </si>
  <si>
    <t>潮水铺村</t>
  </si>
  <si>
    <t>改善灌溉面积200亩，受益贫困人口200人，实现人均增收400元/人。</t>
  </si>
  <si>
    <t>潮水铺村委</t>
  </si>
  <si>
    <t>洞源村道路硬化工程</t>
  </si>
  <si>
    <t>村道路硬化面积2050平方米</t>
  </si>
  <si>
    <r>
      <rPr>
        <sz val="10"/>
        <rFont val="仿宋_GB2312"/>
        <charset val="134"/>
      </rPr>
      <t>98元/m</t>
    </r>
    <r>
      <rPr>
        <sz val="10"/>
        <rFont val="宋体"/>
        <charset val="134"/>
      </rPr>
      <t>²</t>
    </r>
  </si>
  <si>
    <t>解决650人出行问题，受益贫困人口445人。</t>
  </si>
  <si>
    <t>洞源村村委</t>
  </si>
  <si>
    <t>小岗村机耕道建设工程</t>
  </si>
  <si>
    <t>机耕道长300米、宽5米</t>
  </si>
  <si>
    <t>新增灌溉面积30亩，解决贫困人口15人的农业生产问题，人均收入增收900元。</t>
  </si>
  <si>
    <t>小岗村村委</t>
  </si>
  <si>
    <t>石甑源村密集型烤烟房</t>
  </si>
  <si>
    <t>密集型烤烟房6座</t>
  </si>
  <si>
    <t>石甑源村</t>
  </si>
  <si>
    <t>1.2万/座</t>
  </si>
  <si>
    <t>解决石甑源村100亩烤烟叶问题，受益贫困人口100人。</t>
  </si>
  <si>
    <t>石甑源村委</t>
  </si>
  <si>
    <t>石甑源村道路护砌硬化工程</t>
  </si>
  <si>
    <t>长度1000米，宽3米</t>
  </si>
  <si>
    <t>85元/㎡</t>
  </si>
  <si>
    <t>解决石甑源村200人出行问题，受益贫困人口200人。</t>
  </si>
  <si>
    <t>石古湾村断头路建设工程</t>
  </si>
  <si>
    <t>断头路建设500米</t>
  </si>
  <si>
    <t>解决全村出行，受益贫困人口230人。</t>
  </si>
  <si>
    <t>石古湾村委</t>
  </si>
  <si>
    <t>石古湾村排洪沟清淤工程</t>
  </si>
  <si>
    <t>排洪沟清淤400米</t>
  </si>
  <si>
    <t>25元/米</t>
  </si>
  <si>
    <t>解决烤烟种植150亩灌溉，受益贫困人口230人，实现人均增收400元/人。</t>
  </si>
  <si>
    <t>石古湾村村组道路硬化工程</t>
  </si>
  <si>
    <t>龙珠湾村道路硬化420米</t>
  </si>
  <si>
    <t>解决龙珠湾村村民出行问题，受益贫困人口230人。</t>
  </si>
  <si>
    <t>龙珠湾村排洪沟清淤400米</t>
  </si>
  <si>
    <t>五柳塘村烤烟种植区机耕道工程</t>
  </si>
  <si>
    <t>机耕道建设2100米</t>
  </si>
  <si>
    <t>五柳塘村</t>
  </si>
  <si>
    <t>解决260亩烤烟生产出行问题，受益贫困人口186人。</t>
  </si>
  <si>
    <t>五柳塘村委</t>
  </si>
  <si>
    <t>五柳塘村水井、水塘、机耕道维修工程</t>
  </si>
  <si>
    <t>水井、水各一口，机耕道900米</t>
  </si>
  <si>
    <t>解决90亩烤烟种植区的灌溉和生产出行问题，受益贫困人口186人。</t>
  </si>
  <si>
    <t>毛里坪社区烤房新建工程</t>
  </si>
  <si>
    <t>烤房新建20座</t>
  </si>
  <si>
    <t>毛里坪社区</t>
  </si>
  <si>
    <t>5000元/座</t>
  </si>
  <si>
    <t>解决260余亩烤烟烟叶烘烤问题，增加170名人次贫困人口的收入</t>
  </si>
  <si>
    <t>莲花塘柚子、柑橘基地开垦</t>
  </si>
  <si>
    <t>基地面积180亩，挖壕沟、水渠，柑橘基地抚育。</t>
  </si>
  <si>
    <t>莲花塘村</t>
  </si>
  <si>
    <t>1110元/亩</t>
  </si>
  <si>
    <t>新增产业180亩，带动323名贫困人口的农业生产问题，人均增收800元。</t>
  </si>
  <si>
    <t>莲花塘村种养合作社</t>
  </si>
  <si>
    <t>磨刀岭村油茶种植基地</t>
  </si>
  <si>
    <t>油茶种植400亩</t>
  </si>
  <si>
    <t>新增油茶种植面积400亩，带动300多名贫困人口产业发展，林地流转。为贫困户征收创收开创新渠道。</t>
  </si>
  <si>
    <t>磨刀岭村民委员会</t>
  </si>
  <si>
    <t>龙珠村烤烟产业发展项目</t>
  </si>
  <si>
    <t>机耕道建设500米</t>
  </si>
  <si>
    <t>龙珠村</t>
  </si>
  <si>
    <t>200/米</t>
  </si>
  <si>
    <t>新增烤烟种植面积120亩，解决441名贫困人口的农业生产问题，人均增收1000元</t>
  </si>
  <si>
    <t>龙珠村委</t>
  </si>
  <si>
    <t>排洪渠道建设200米</t>
  </si>
  <si>
    <t>500/米</t>
  </si>
  <si>
    <t>贺赐岭水渠建设</t>
  </si>
  <si>
    <t>水渠长度320米，底宽度30cm，高35cm，厚度15cm</t>
  </si>
  <si>
    <t>212.5/米</t>
  </si>
  <si>
    <t>新增灌溉面积90亩，解决200多人从事农业烤烟生产问题，人均增收800元</t>
  </si>
  <si>
    <t>2019年11月</t>
  </si>
  <si>
    <t>山林岗村委</t>
  </si>
  <si>
    <t>山林岗村两处烤烟厂棚及硬化建设</t>
  </si>
  <si>
    <t>厂棚面积300平方米，硬化面积400平方米，厚度15cm。</t>
  </si>
  <si>
    <t>厂棚100元每平方米；水泥硬化80元每平方米。</t>
  </si>
  <si>
    <t>解决烟农烤烟生产过程难题，方便贫困烟农烤烟。200多贫困人口受益</t>
  </si>
  <si>
    <t>2019年3月</t>
  </si>
  <si>
    <t>2019年5月</t>
  </si>
  <si>
    <t>山林岗村机耕道建设</t>
  </si>
  <si>
    <t>机耕道建设200米，宽4米</t>
  </si>
  <si>
    <t>350元/米</t>
  </si>
  <si>
    <t>新增灌溉面积20亩，100多贫困人口受益</t>
  </si>
  <si>
    <t>鳌头居委油茶基地产业发项目</t>
  </si>
  <si>
    <t>新修道路4000米，宽3.5米，新建厂棚一间100平方米</t>
  </si>
  <si>
    <t>鳌头居委会</t>
  </si>
  <si>
    <t>修路45元/米，厂棚200元/平方米</t>
  </si>
  <si>
    <t>方便油基地生产，种植油茶400亩，解决60贫困人口的农业生产问题，人均增收1000元</t>
  </si>
  <si>
    <t>上游村油茶种植基地修路</t>
  </si>
  <si>
    <t>道路全长1500米</t>
  </si>
  <si>
    <t>上游村</t>
  </si>
  <si>
    <t>征地（林地、良田）共计5.5万元、树木补偿1000颗4万元、填土方及开挖4.5万元、护砌4.5万元、路面铺沙1.5万元</t>
  </si>
  <si>
    <t>受益面积150亩油茶种植，解决630名贫困人口农业生产问题，人均增收1100元</t>
  </si>
  <si>
    <t>上游村油茶种植合作社</t>
  </si>
  <si>
    <t>下兰冲村“产业路建设”旅游产业项目</t>
  </si>
  <si>
    <t>新修公路2000米</t>
  </si>
  <si>
    <t>下兰冲村</t>
  </si>
  <si>
    <t>100元/m</t>
  </si>
  <si>
    <t>旅游带动全村381名贫困人口及非贫困人口增收</t>
  </si>
  <si>
    <t>下兰冲村委</t>
  </si>
  <si>
    <t>张家塘自然村机耕道</t>
  </si>
  <si>
    <t>机耕道长1000米、宽3.5米</t>
  </si>
  <si>
    <t>60元/m</t>
  </si>
  <si>
    <t>新增灌溉面积20亩,解决50名贫困人口的农业生产问题</t>
  </si>
  <si>
    <t>大元冲村委</t>
  </si>
  <si>
    <t>大元冲自然村水渠</t>
  </si>
  <si>
    <t>水渠长300米，宽1米</t>
  </si>
  <si>
    <t>200元/M</t>
  </si>
  <si>
    <t>新增灌溉面积70亩，解决80名贫困人口的农业生产问题，人均增收1000元</t>
  </si>
  <si>
    <t>矮家冲自然村山塘</t>
  </si>
  <si>
    <t>山塘整修3.5亩</t>
  </si>
  <si>
    <t>1143元/亩</t>
  </si>
  <si>
    <t>新增灌溉面积10亩，解决15名贫困人口的农业生产问题，人均增收1000元</t>
  </si>
  <si>
    <t>黄泥坪自然村水渠</t>
  </si>
  <si>
    <t>水渠长400米，宽1米</t>
  </si>
  <si>
    <t>新增灌溉面积20亩，解决15名贫困人口的农业生产问题，人均增收1000元</t>
  </si>
  <si>
    <t>林下养鸡</t>
  </si>
  <si>
    <t>养鸡保温棚10座3000平方米</t>
  </si>
  <si>
    <t>千马坪瑶族村</t>
  </si>
  <si>
    <t>3万元/座</t>
  </si>
  <si>
    <t>受益贫困户人口400人,
人均增收1200元。</t>
  </si>
  <si>
    <t>千马坪居委会</t>
  </si>
  <si>
    <t>六合圩路面硬化</t>
  </si>
  <si>
    <t>完成130米路面硬化</t>
  </si>
  <si>
    <t>230元/米</t>
  </si>
  <si>
    <t>便利50亩农田耕作，改善27户贫困户生产生活条件</t>
  </si>
  <si>
    <t>2019年12月</t>
  </si>
  <si>
    <t>三和社区居委会</t>
  </si>
  <si>
    <t>六合圩路面、水渠加宽硬化</t>
  </si>
  <si>
    <t>100米道路水渠硬化加宽</t>
  </si>
  <si>
    <t>250元/米</t>
  </si>
  <si>
    <t>九丘田水库清淤</t>
  </si>
  <si>
    <t>完成10亩水库清淤</t>
  </si>
  <si>
    <t>1万元/亩</t>
  </si>
  <si>
    <t>便利200亩农田耕作，改善21户贫困户生产生活条件</t>
  </si>
  <si>
    <t>冷水井4组路面硬化</t>
  </si>
  <si>
    <t>150米路面硬化</t>
  </si>
  <si>
    <t>400元/米</t>
  </si>
  <si>
    <t>便利50亩农田耕作，改善30户贫困户生产生活条件</t>
  </si>
  <si>
    <t>冷水井5组水渠建设</t>
  </si>
  <si>
    <t>可灌溉农田200亩，改善30户贫困户生产生活条件</t>
  </si>
  <si>
    <t>肥源村林下种养殖产业基地建设</t>
  </si>
  <si>
    <t>烤房建设40㎡，鹅舍建设1000㎡</t>
  </si>
  <si>
    <t>肥源村</t>
  </si>
  <si>
    <t>200元/平方米</t>
  </si>
  <si>
    <t>带动30户贫困户产业发展</t>
  </si>
  <si>
    <t>肥源村委会</t>
  </si>
  <si>
    <t>贺家机耕道建设</t>
  </si>
  <si>
    <t>500米长5米宽路面硬化</t>
  </si>
  <si>
    <t>160元/米</t>
  </si>
  <si>
    <t>2019年10月</t>
  </si>
  <si>
    <t>贺家村委会</t>
  </si>
  <si>
    <t>贺家水渠维修</t>
  </si>
  <si>
    <t>水渠建设720米</t>
  </si>
  <si>
    <t>80元/米</t>
  </si>
  <si>
    <t>可灌溉农田200亩，解决100名贫困人口的农田灌溉用水</t>
  </si>
  <si>
    <t>木井塘山塘维修</t>
  </si>
  <si>
    <t>山塘清淤侧面40米硬化</t>
  </si>
  <si>
    <t>可灌溉农田100亩，解决50个贫困人口的农田灌溉用水</t>
  </si>
  <si>
    <t>肥溪源石蛙养殖基地建设</t>
  </si>
  <si>
    <t>养殖厂棚2000㎡</t>
  </si>
  <si>
    <t>肥溪源村</t>
  </si>
  <si>
    <t>带动54户贫困户产业发展</t>
  </si>
  <si>
    <t>肥溪源村委会</t>
  </si>
  <si>
    <t>肥溪源村竹鼠养殖基础设施</t>
  </si>
  <si>
    <t>800米路面硬化</t>
  </si>
  <si>
    <t>带动10户贫困户产业发展</t>
  </si>
  <si>
    <t>刘家山新修机耕道</t>
  </si>
  <si>
    <t>700米长3.5米宽</t>
  </si>
  <si>
    <t>刘家山</t>
  </si>
  <si>
    <t>240元/米</t>
  </si>
  <si>
    <t>便利100亩农田耕作，改善40户贫困户生产生活条件</t>
  </si>
  <si>
    <t>刘家山村委会</t>
  </si>
  <si>
    <t>刘家山维修机耕道</t>
  </si>
  <si>
    <t>1500米长3.5米宽</t>
  </si>
  <si>
    <t>20元/米</t>
  </si>
  <si>
    <t>便利150亩农田耕作，改善50户贫困户生产生活条件</t>
  </si>
  <si>
    <t>黄栗山村红皮萝卜产业基地建设</t>
  </si>
  <si>
    <t>水渠500米，蓄水池660㎡，机耕道500米</t>
  </si>
  <si>
    <t>黄栗山村</t>
  </si>
  <si>
    <t>120元/米、120元/立方米</t>
  </si>
  <si>
    <t>灌溉农田100亩，解决143个贫困人口的农田灌溉用水</t>
  </si>
  <si>
    <t>黄栗山村委会</t>
  </si>
  <si>
    <t>黄公塘村菊芋种植</t>
  </si>
  <si>
    <t>400亩菊芋种植化肥、种子</t>
  </si>
  <si>
    <t>黄公塘村</t>
  </si>
  <si>
    <t>700元/亩</t>
  </si>
  <si>
    <t>直接带动全村村民创收近100万元，村集体经济增收20余万元，带动整个黄公塘村的观光旅游</t>
  </si>
  <si>
    <t>黄公塘村委、黄公塘现代农业开发合作社</t>
  </si>
  <si>
    <t>乐塘村药材产业园</t>
  </si>
  <si>
    <t>产业园排灌渠800米</t>
  </si>
  <si>
    <t>乐塘村</t>
  </si>
  <si>
    <t>改善灌溉面积200亩解决90名贫困人口农业生产问题</t>
  </si>
  <si>
    <t>枧头镇政府</t>
  </si>
  <si>
    <t>乐塘村村委</t>
  </si>
  <si>
    <t>永新村青枣产业园</t>
  </si>
  <si>
    <t>青枣产业园建设</t>
  </si>
  <si>
    <t>20万元/产业园</t>
  </si>
  <si>
    <t>带动10名贫困人口产业发展，人均增收500元</t>
  </si>
  <si>
    <t>永新村委</t>
  </si>
  <si>
    <t>盘家机耕道</t>
  </si>
  <si>
    <t>机耕道800米</t>
  </si>
  <si>
    <t>水楼脚村</t>
  </si>
  <si>
    <t>新增灌溉面积30亩，49贫困人口受益</t>
  </si>
  <si>
    <t>水楼脚村村委</t>
  </si>
  <si>
    <t>魏家水库</t>
  </si>
  <si>
    <t>清淤150方水闸加深堤坝加固</t>
  </si>
  <si>
    <t>666元/方</t>
  </si>
  <si>
    <t>改善灌溉面积200亩解决200名贫困人口农业生产问题</t>
  </si>
  <si>
    <t>新建水浸窝至文家山段机耕道（石里桃园附近）</t>
  </si>
  <si>
    <t>机耕道建设600米</t>
  </si>
  <si>
    <t>马场岭村</t>
  </si>
  <si>
    <t>新增灌溉面积40亩，解决120亩水田旱土种植和增产增收</t>
  </si>
  <si>
    <t>马场岭村村委</t>
  </si>
  <si>
    <t>解顺屋前至仕华屋前村组道路</t>
  </si>
  <si>
    <t>村组道路建设400米</t>
  </si>
  <si>
    <t>改善60名贫困人口生产生活条件</t>
  </si>
  <si>
    <t>大利村黑木耳产业园</t>
  </si>
  <si>
    <t>黑木耳种植5亩</t>
  </si>
  <si>
    <t>大利村</t>
  </si>
  <si>
    <t>2万元/亩</t>
  </si>
  <si>
    <t>带动8名贫困人口产业发展，促进就业，人均增收500元</t>
  </si>
  <si>
    <t>大利村村委</t>
  </si>
  <si>
    <t>淌岩至大利水井</t>
  </si>
  <si>
    <t>灌溉渠380米</t>
  </si>
  <si>
    <t>263元/米</t>
  </si>
  <si>
    <t>改善灌溉面积70亩，解决78名贫困人口的农业生产问题</t>
  </si>
  <si>
    <t>桑田村机耕道</t>
  </si>
  <si>
    <t>机耕道建设900米</t>
  </si>
  <si>
    <t>桑田村</t>
  </si>
  <si>
    <t>120元/米</t>
  </si>
  <si>
    <t>新增灌溉面积70亩，解决78名贫困人口的农业生产问题</t>
  </si>
  <si>
    <t>桑田村村委</t>
  </si>
  <si>
    <t>大观堡村机耕道</t>
  </si>
  <si>
    <t>机耕道建设1200米</t>
  </si>
  <si>
    <t>大观堡村</t>
  </si>
  <si>
    <t>83元/米</t>
  </si>
  <si>
    <t>新增灌溉面积30亩，解决46名贫困人口的农业生产问题</t>
  </si>
  <si>
    <t>大观堡村村委</t>
  </si>
  <si>
    <t>大观堡村村组道路</t>
  </si>
  <si>
    <t>村组道路建设1200米</t>
  </si>
  <si>
    <t>龙家大院村村组道路</t>
  </si>
  <si>
    <t>村组道路建设1000米</t>
  </si>
  <si>
    <t>100元/米</t>
  </si>
  <si>
    <t>改善80名贫困人口生产生活条件</t>
  </si>
  <si>
    <t>龙家大院</t>
  </si>
  <si>
    <t>龙家大院村排水沟</t>
  </si>
  <si>
    <t>排水沟建设1000米</t>
  </si>
  <si>
    <t>梧村黄牛养殖产业扶持</t>
  </si>
  <si>
    <t>合作社养殖黄牛150头以上</t>
  </si>
  <si>
    <t>梧村</t>
  </si>
  <si>
    <t>20万元/个</t>
  </si>
  <si>
    <t>解决贫困户的养殖生产问题，实现人均增收1000元，村集体每年分红4万元，共受益5年。</t>
  </si>
  <si>
    <t>新田县牧睦养殖专业合作社</t>
  </si>
  <si>
    <t>万年村考烟、皇帝柑种植产业扶持</t>
  </si>
  <si>
    <t>合作社新种植考烟180亩，皇帝柑100亩</t>
  </si>
  <si>
    <t>实现贫困户均增收4000元/户，分4年向村集体固定分红5万元/年</t>
  </si>
  <si>
    <t>上禾塘村灌溉塘维修</t>
  </si>
  <si>
    <t>灌溉塘维修护砌塘堤长250米、宽1米、高3.5米</t>
  </si>
  <si>
    <t>80万元/KM</t>
  </si>
  <si>
    <t>解决300名贫困人口的农业生产用水问题，人均增收1000元。</t>
  </si>
  <si>
    <t>立新村烤烟产业配套设施机耕道建设</t>
  </si>
  <si>
    <t>机耕道建设250米</t>
  </si>
  <si>
    <t>赤新村</t>
  </si>
  <si>
    <t>40万元/KM</t>
  </si>
  <si>
    <t>解决30亩烤烟生产运输问题，可带动贫困户3户，6人脱贫</t>
  </si>
  <si>
    <t>赤新村委</t>
  </si>
  <si>
    <t>赤湾头村富硒水稻产业配套排洪渠护砌</t>
  </si>
  <si>
    <t>排洪渠建设300米</t>
  </si>
  <si>
    <t>33万元/KM</t>
  </si>
  <si>
    <t>解决48亩水田排洪问题，123贫困人口受益</t>
  </si>
  <si>
    <t>三源头村富硒水稻产业配套排洪渠护砌</t>
  </si>
  <si>
    <t>排洪渠建设200米</t>
  </si>
  <si>
    <t>三水村</t>
  </si>
  <si>
    <t>50万元/KM</t>
  </si>
  <si>
    <t>解决32亩富硒水稻排洪问题，66贫困人口受益</t>
  </si>
  <si>
    <t>三水村委</t>
  </si>
  <si>
    <t>水车洞村富硒大豆产业配套基础设施建设道路硬化护砌及沟渠护砌</t>
  </si>
  <si>
    <t>道路硬化护砌长150米、宽2.5米，沟渠护砌150米</t>
  </si>
  <si>
    <t>解决24亩富硒水稻排洪问题，33贫困人口受益</t>
  </si>
  <si>
    <t>山口洞村富硒优质稻产业配套设施周家学校至大山咀道路硬化</t>
  </si>
  <si>
    <t>村公路长700米</t>
  </si>
  <si>
    <t>解决50亩富硒水稻生产运输问题，299贫困人口受益</t>
  </si>
  <si>
    <t>山口洞村委</t>
  </si>
  <si>
    <t>张家村优质稻产业配套设施机耕道及水渠建设</t>
  </si>
  <si>
    <t>机耕道及水渠长300米</t>
  </si>
  <si>
    <t>沙田湾村</t>
  </si>
  <si>
    <t>新增灌溉面积30亩，128贫困人口受益</t>
  </si>
  <si>
    <t>沙田村委</t>
  </si>
  <si>
    <t>沙田村优质稻产业配套设施机耕道水渠建设</t>
  </si>
  <si>
    <t>沙田村</t>
  </si>
  <si>
    <t>新增灌溉面积40亩，302贫困人口受益</t>
  </si>
  <si>
    <t>山田湾机耕道建设</t>
  </si>
  <si>
    <t>机耕道长2500米、宽5米，</t>
  </si>
  <si>
    <t>8万元/KM</t>
  </si>
  <si>
    <t>省</t>
  </si>
  <si>
    <t>新增烤烟种植面积100亩，解决170名贫困人口的农业生产问题，人均增收900元。</t>
  </si>
  <si>
    <t>山田湾村委</t>
  </si>
  <si>
    <t>胶泥窝机耕道建设</t>
  </si>
  <si>
    <t>机耕道长1300米</t>
  </si>
  <si>
    <t>临河村</t>
  </si>
  <si>
    <t>15.4万元/km</t>
  </si>
  <si>
    <t>新增种养殖80亩，解决58户225名贫困人口农业生产问题人均增收1600元</t>
  </si>
  <si>
    <t>临河村委</t>
  </si>
  <si>
    <t>坪洞村大坪头、洞水马芽山、水富头水口山机耕道建设</t>
  </si>
  <si>
    <t>机耕道共长2000米、宽5米</t>
  </si>
  <si>
    <t>坪洞村</t>
  </si>
  <si>
    <t>10万元/KM</t>
  </si>
  <si>
    <t>新增可流转土地700亩，解决70名贫困人口农业生产问题，人均增收500元</t>
  </si>
  <si>
    <t>坪洞村委</t>
  </si>
  <si>
    <t>新建车头背洞机耕道，水渠建没</t>
  </si>
  <si>
    <t>机耕碎石路480米，水渠双面石浆砌480米</t>
  </si>
  <si>
    <t>龙会潭村</t>
  </si>
  <si>
    <t>解决80亩农田排洪，运输等问题。带动22户77人贫困户人均增收700元</t>
  </si>
  <si>
    <t>龙会潭村委</t>
  </si>
  <si>
    <t>城塘溪村水渠建设</t>
  </si>
  <si>
    <t>水渠长1200米、宽50cm、高50cm</t>
  </si>
  <si>
    <t>15.3万元/KM</t>
  </si>
  <si>
    <t>解决260亩农田灌溉问题，108名贫困人口受益，人均增收800元.</t>
  </si>
  <si>
    <t>城塘溪村委</t>
  </si>
  <si>
    <t>龙会寺下村坪灌溉山塘护砌、山溪洞机耕道建设</t>
  </si>
  <si>
    <r>
      <rPr>
        <sz val="10"/>
        <color rgb="FF000000"/>
        <rFont val="仿宋_GB2312"/>
        <charset val="134"/>
      </rPr>
      <t>灌溉山塘护砌200m</t>
    </r>
    <r>
      <rPr>
        <sz val="10"/>
        <color rgb="FF000000"/>
        <rFont val="宋体"/>
        <charset val="134"/>
      </rPr>
      <t>³</t>
    </r>
    <r>
      <rPr>
        <sz val="10"/>
        <color rgb="FF000000"/>
        <rFont val="仿宋_GB2312"/>
        <charset val="134"/>
      </rPr>
      <t>、机耕道长500米、宽5米</t>
    </r>
  </si>
  <si>
    <t>龙会寺社区</t>
  </si>
  <si>
    <t>解决220亩农田灌溉问题，改善了176名贫困人口的生产生活条件，人均增收700元.</t>
  </si>
  <si>
    <t>上里源村村组道路硬化</t>
  </si>
  <si>
    <t>村组道路建设500米，宽5米</t>
  </si>
  <si>
    <t>上里源村</t>
  </si>
  <si>
    <t>84元/平方米</t>
  </si>
  <si>
    <t>道路硬化使村39户210名贫困户交通受益</t>
  </si>
  <si>
    <t>上里源村委</t>
  </si>
  <si>
    <t>高岱源村背街小巷</t>
  </si>
  <si>
    <t>高岱源村背街小巷500立方米</t>
  </si>
  <si>
    <t>400元每立方米</t>
  </si>
  <si>
    <t>解决270名贫困人口的农业生产和出行问题，人均增收800元。</t>
  </si>
  <si>
    <t>门楼下政府</t>
  </si>
  <si>
    <t>高岱源村委</t>
  </si>
  <si>
    <t>两江口村山银花产业种植</t>
  </si>
  <si>
    <t>山银花产业种植30亩</t>
  </si>
  <si>
    <t>两江口村</t>
  </si>
  <si>
    <t>3400元/亩</t>
  </si>
  <si>
    <t>发展山银花产业种植30亩，解决100名贫困人口的产业就业问题，人均增收1000元。</t>
  </si>
  <si>
    <t>两江口村村委</t>
  </si>
  <si>
    <t>长田至桐子坪灌溉水渠</t>
  </si>
  <si>
    <t>灌溉水渠建设1公里</t>
  </si>
  <si>
    <t>新增农田灌溉面积60亩，解决50名贫困人口的农业生产问题，人均增收800元。</t>
  </si>
  <si>
    <t>槽头沅机耕道建设</t>
  </si>
  <si>
    <t>机耕道建设2000米</t>
  </si>
  <si>
    <t>泥塘村</t>
  </si>
  <si>
    <t>50元/米</t>
  </si>
  <si>
    <t>解决263名贫困人口的林业生产问题,人均收入增加500元以上</t>
  </si>
  <si>
    <t>门楼下乡镇府</t>
  </si>
  <si>
    <t>泥塘村委</t>
  </si>
  <si>
    <t>竹丝沅机耕道建设</t>
  </si>
  <si>
    <t>机耕道建设1500米</t>
  </si>
  <si>
    <t>67元/米</t>
  </si>
  <si>
    <t>解决165名贫困人口的林业生产问题，人均收入增加500元。</t>
  </si>
  <si>
    <t>门楼下鲁塘村5组危桥改建</t>
  </si>
  <si>
    <t>危桥改建桥跨20米</t>
  </si>
  <si>
    <t>1000元/米</t>
  </si>
  <si>
    <t>方便近80名贫困户安全生产出行，方便本村及高岱源村村民就业交通便利问题</t>
  </si>
  <si>
    <t>鲁塘村委</t>
  </si>
  <si>
    <t>刘家村1组环境整治</t>
  </si>
  <si>
    <t>背街小巷路面硬化.长30米.宽5米.水渠</t>
  </si>
  <si>
    <t>刘家村</t>
  </si>
  <si>
    <t>367元/米</t>
  </si>
  <si>
    <t>方便60名贫困户生产生活出行</t>
  </si>
  <si>
    <t>刘家村委会</t>
  </si>
  <si>
    <t>刘家村上乌江环境整治</t>
  </si>
  <si>
    <t>背街小巷路面硬化长8米，宽5米</t>
  </si>
  <si>
    <t>375元/米</t>
  </si>
  <si>
    <t>方便33名贫困户生产生活出行</t>
  </si>
  <si>
    <t>背街小巷路面硬化长25米，宽4米</t>
  </si>
  <si>
    <t>280元/米</t>
  </si>
  <si>
    <t>方便35名贫困户生产生活出行</t>
  </si>
  <si>
    <t>背街小巷路面硬化长3米，宽4米</t>
  </si>
  <si>
    <t>334元/米</t>
  </si>
  <si>
    <t>方便19名贫困户生产生活出行</t>
  </si>
  <si>
    <t>刘家村枫树脚环境整治</t>
  </si>
  <si>
    <t>方便56名贫困户生产生活出行</t>
  </si>
  <si>
    <t>刘家村社里沅环境整治</t>
  </si>
  <si>
    <t>背街小巷路面硬化长138米，宽4米</t>
  </si>
  <si>
    <t>260元/米</t>
  </si>
  <si>
    <t>方便65名贫困户生产生活出行</t>
  </si>
  <si>
    <t>背街小巷路面硬化长30米，宽4米</t>
  </si>
  <si>
    <t>283元/米</t>
  </si>
  <si>
    <t>刘家村梨树沅环境整治</t>
  </si>
  <si>
    <t>背街小巷路面硬化长20米，宽4米</t>
  </si>
  <si>
    <t>275元/米</t>
  </si>
  <si>
    <t>方便20名贫困户生产生活出行</t>
  </si>
  <si>
    <t>刘家村大树下水毁护砌</t>
  </si>
  <si>
    <t>大树下二桥桥头河提清基护砌，长43米，高3米，宽0.8米</t>
  </si>
  <si>
    <t>721元/米</t>
  </si>
  <si>
    <t>便民全村304名贫困户安全生产</t>
  </si>
  <si>
    <t>刘家村1组水毁护砌</t>
  </si>
  <si>
    <t>刘家水坝清基护砌，长35米，高3米，宽0.8米</t>
  </si>
  <si>
    <t>743元/米</t>
  </si>
  <si>
    <t>刘家村1组安全饮水项目</t>
  </si>
  <si>
    <t>刘家村水井修复</t>
  </si>
  <si>
    <t>4000元/口</t>
  </si>
  <si>
    <t>方便全村304名贫困户安全饮水</t>
  </si>
  <si>
    <t>刘家村（大树下、江家沅、刘家、枫树脚、社里沅、梨树沅）环境整治工程</t>
  </si>
  <si>
    <t>新建垃圾池6个，长3米，宽2米</t>
  </si>
  <si>
    <t>10000元/个</t>
  </si>
  <si>
    <t>方便全村304名贫困村民垃圾处理</t>
  </si>
  <si>
    <t>小水干村村组道路路面硬化</t>
  </si>
  <si>
    <t>大田圹—百里源500米路面硬化</t>
  </si>
  <si>
    <t>小水干村</t>
  </si>
  <si>
    <t>方便近30名贫困户村民出行，100多名贫困户种植生产</t>
  </si>
  <si>
    <t>小水干村委</t>
  </si>
  <si>
    <t>三塘源村组道路维修</t>
  </si>
  <si>
    <t>村组道路维修5.1公里</t>
  </si>
  <si>
    <t>三塘源村</t>
  </si>
  <si>
    <t>26470元/公里</t>
  </si>
  <si>
    <t>全长5.1公里解决村308名贫困户生产道路</t>
  </si>
  <si>
    <t>三塘源村委</t>
  </si>
  <si>
    <t>村组道路维修22米</t>
  </si>
  <si>
    <t>454元/米</t>
  </si>
  <si>
    <t>全长22米，解决村里308名贫困户道路安全</t>
  </si>
  <si>
    <t>兰仁漕村组道路维修</t>
  </si>
  <si>
    <t>全长32米，宽3.5米</t>
  </si>
  <si>
    <t>781元/米</t>
  </si>
  <si>
    <t>解决村里9名贫困户出行道路问题</t>
  </si>
  <si>
    <t>两河口水槽排水工程</t>
  </si>
  <si>
    <t>全长30米，宽1.8米</t>
  </si>
  <si>
    <t>解决308名贫困户安全出行问题</t>
  </si>
  <si>
    <t>三塘源村新建水坝</t>
  </si>
  <si>
    <t>长2.5米，宽8米，高2.5米</t>
  </si>
  <si>
    <t>6000元/米</t>
  </si>
  <si>
    <t>解决308名贫困户安全生产问题</t>
  </si>
  <si>
    <t>青皮源村农村人居环境整治</t>
  </si>
  <si>
    <t>建设350立方米</t>
  </si>
  <si>
    <t>青皮源村</t>
  </si>
  <si>
    <t>400元/立方</t>
  </si>
  <si>
    <t xml:space="preserve"> 解决33户116名贫困户安全出行安全</t>
  </si>
  <si>
    <t>青皮源村委</t>
  </si>
  <si>
    <t>青皮源村旅游发展项目</t>
  </si>
  <si>
    <t>修缮10座民族特色土胚房屋</t>
  </si>
  <si>
    <t>3000元/座</t>
  </si>
  <si>
    <t>为全村76户336名贫困人口乡村旅游增收打基础</t>
  </si>
  <si>
    <t>青皮源村扶持龙头合作社发展特色养殖</t>
  </si>
  <si>
    <t>发展竹鼠、鸵鸟养殖（4户）</t>
  </si>
  <si>
    <t>5000元/户</t>
  </si>
  <si>
    <t>带动产业发展，解决近20名贫困户就业问题</t>
  </si>
  <si>
    <t>青皮源村扶持种植红薯</t>
  </si>
  <si>
    <t>发展40亩红薯种植</t>
  </si>
  <si>
    <t>每亩150元</t>
  </si>
  <si>
    <t>带动产业发展，解决近120名贫困户种植增收问题</t>
  </si>
  <si>
    <t>大桥边、马尾漕背街小巷、排污</t>
  </si>
  <si>
    <t>背街小巷700米</t>
  </si>
  <si>
    <t>大桥边、马尾漕350名贫困户出行生产受益</t>
  </si>
  <si>
    <t>门楼下瑶族乡</t>
  </si>
  <si>
    <t>漕头源河道护砌</t>
  </si>
  <si>
    <t>30万/千米</t>
  </si>
  <si>
    <t>改善漕头源排水，近150名贫困户生产受益</t>
  </si>
  <si>
    <t>大坪公共厕所建设</t>
  </si>
  <si>
    <t>八个蹲位、水冲式</t>
  </si>
  <si>
    <t>1500元/平方米</t>
  </si>
  <si>
    <t>大坪自然村160名贫困户受益</t>
  </si>
  <si>
    <t>唐家村灌溉渠护砌</t>
  </si>
  <si>
    <t>灌溉渠护砌长800米、宽1米</t>
  </si>
  <si>
    <t>唐家村</t>
  </si>
  <si>
    <t>15万元/KM</t>
  </si>
  <si>
    <t>可增加灌溉面积80亩</t>
  </si>
  <si>
    <t>唐家村委</t>
  </si>
  <si>
    <t>灌溉渠护砌长300米宽0.9米</t>
  </si>
  <si>
    <t>16.7万元/KM</t>
  </si>
  <si>
    <t>可增加灌溉面积50亩</t>
  </si>
  <si>
    <t>灌溉渠护砌长300米宽0.8米</t>
  </si>
  <si>
    <t>可增加灌溉面积40亩</t>
  </si>
  <si>
    <t>大山铺新建烤烟房</t>
  </si>
  <si>
    <t>烤烟房9座</t>
  </si>
  <si>
    <t>大山铺村</t>
  </si>
  <si>
    <t>2.2万元/座</t>
  </si>
  <si>
    <t>25户烟农受益（其中贫困户20户），总面积368亩</t>
  </si>
  <si>
    <t>2019年3 月</t>
  </si>
  <si>
    <t>2019年6月</t>
  </si>
  <si>
    <t>三井镇 政府</t>
  </si>
  <si>
    <t>28个烤烟房的附属设施</t>
  </si>
  <si>
    <t>编烟棚7个，场地硬化1000平方米、水沟800米</t>
  </si>
  <si>
    <t>160元/平方米</t>
  </si>
  <si>
    <t>2019年6 月</t>
  </si>
  <si>
    <t>从龙家岭至罗家坪机房新修排灌水渠</t>
  </si>
  <si>
    <t>排灌水渠建设700米</t>
  </si>
  <si>
    <t>罗家坪村</t>
  </si>
  <si>
    <t>21.5万元/KM</t>
  </si>
  <si>
    <t>改善灌溉面积110亩，103名贫困人口受益</t>
  </si>
  <si>
    <t>罗家坪村委</t>
  </si>
  <si>
    <t>水泥路至蒋家土排洪渠旁机耕道配套</t>
  </si>
  <si>
    <t>机耕道建设350米</t>
  </si>
  <si>
    <t>14万元/KM</t>
  </si>
  <si>
    <t>新增灌溉面积15亩，解决36名贫困人口农业生产问题。</t>
  </si>
  <si>
    <t>靶田至栗山窝水渠改建</t>
  </si>
  <si>
    <t>水渠改建长600米</t>
  </si>
  <si>
    <t>山下村</t>
  </si>
  <si>
    <t>26万元/KM</t>
  </si>
  <si>
    <t>改善灌溉面积150亩，92名贫困人口受益</t>
  </si>
  <si>
    <t>山下村委</t>
  </si>
  <si>
    <t>山下一级电站至大洞水渠建设</t>
  </si>
  <si>
    <t>水渠建设长150米</t>
  </si>
  <si>
    <t>改善灌溉面积80亩，53名贫困人口受益</t>
  </si>
  <si>
    <t>山田自然村后背塘维修护砌</t>
  </si>
  <si>
    <t>350立方米</t>
  </si>
  <si>
    <t>200元/立方米</t>
  </si>
  <si>
    <t>解决山田村130亩农田灌溉</t>
  </si>
  <si>
    <t>山美村委</t>
  </si>
  <si>
    <t>观音山荒田抛荒</t>
  </si>
  <si>
    <t>荒田抛荒25亩</t>
  </si>
  <si>
    <t>5000元/亩</t>
  </si>
  <si>
    <t>增加长寿自然村种植面积25亩</t>
  </si>
  <si>
    <t>丰美塘自然村鱼岭头水渠整修</t>
  </si>
  <si>
    <t>水渠整修1200米</t>
  </si>
  <si>
    <t>改善灌溉面积130亩，78名贫困人口受益</t>
  </si>
  <si>
    <t>横岭自然村山塘护砌</t>
  </si>
  <si>
    <t>山塘护砌100方</t>
  </si>
  <si>
    <t>解决30户灌溉用水（其中贫困户8户）</t>
  </si>
  <si>
    <t>洞心村考烟房烟棚、地面硬化</t>
  </si>
  <si>
    <t>考烟房烟棚、地面硬化1000平米方</t>
  </si>
  <si>
    <t>130元/平方米</t>
  </si>
  <si>
    <t>38户烟农受益（其中贫困户22户），总面积620亩</t>
  </si>
  <si>
    <t>洞心村委</t>
  </si>
  <si>
    <t>洞心村新建大棚</t>
  </si>
  <si>
    <t>新建大棚4个</t>
  </si>
  <si>
    <t>5万元/座</t>
  </si>
  <si>
    <t>30户受益（其中贫困户22户），总面积368亩</t>
  </si>
  <si>
    <t>高峰自然村水渠建设</t>
  </si>
  <si>
    <t>水渠建设250米</t>
  </si>
  <si>
    <t>长峰村委</t>
  </si>
  <si>
    <t>增加灌溉面积30亩，62名贫困人口受益</t>
  </si>
  <si>
    <t>长冲自然村道路硬化</t>
  </si>
  <si>
    <t>道路硬化250米</t>
  </si>
  <si>
    <t>长峰村</t>
  </si>
  <si>
    <t>方便全村群众生产生活</t>
  </si>
  <si>
    <t>长峰烤烟房烟棚、地面硬化等</t>
  </si>
  <si>
    <t>烤烟房烟棚、地面硬化500平方米</t>
  </si>
  <si>
    <t>120元/平方米</t>
  </si>
  <si>
    <t>30户烟农受益（其中贫困户12户）</t>
  </si>
  <si>
    <t>老屋地机耕道建设</t>
  </si>
  <si>
    <t>机耕道建设400米*3.5米</t>
  </si>
  <si>
    <t>三合村</t>
  </si>
  <si>
    <t>25万元/KM</t>
  </si>
  <si>
    <t>20户受益（其中贫困户12户），总面积50亩，可带动每户增加500元收益</t>
  </si>
  <si>
    <t>三合村委</t>
  </si>
  <si>
    <t>老屋地青蛙基地建设</t>
  </si>
  <si>
    <t>青蛙基地建设10亩</t>
  </si>
  <si>
    <t>10户受益（其中贫困户4户），可带动每户增加1000元收益</t>
  </si>
  <si>
    <t>小坪塘机耕道、水渠建设</t>
  </si>
  <si>
    <t>机耕道3.2公里，水渠2.8公里</t>
  </si>
  <si>
    <t>小坪塘村</t>
  </si>
  <si>
    <t>4万元/KM</t>
  </si>
  <si>
    <t>改善灌溉面积200亩，78名贫困人口受益</t>
  </si>
  <si>
    <t>2019年8月</t>
  </si>
  <si>
    <t>小坪塘村委</t>
  </si>
  <si>
    <t>古牛岗村机耕道建设</t>
  </si>
  <si>
    <t>机耕道长1000米，宽4米</t>
  </si>
  <si>
    <t>古牛岗村</t>
  </si>
  <si>
    <t>20万元/KM</t>
  </si>
  <si>
    <t>新增灌溉面积15亩，带动52户175人贫困人口增收</t>
  </si>
  <si>
    <t>古牛岗村委</t>
  </si>
  <si>
    <t>李仟二村种植基地基础设施项目建设</t>
  </si>
  <si>
    <t>种植基地修建排水沟整地（整平地基3000平方米，修建排水沟280米）</t>
  </si>
  <si>
    <t>水沟整地46元/ｍ2,排水沟220元/m</t>
  </si>
  <si>
    <t>和贫困户建立利益联结机制，解决60户贫困260人口劳务就业问题</t>
  </si>
  <si>
    <t>下塘窝村内背街小巷，水渠三面光</t>
  </si>
  <si>
    <t>背街小巷长1000米，宽2米，厚0.15米；水渠长132米，宽0.5米，.高0.6米</t>
  </si>
  <si>
    <t>下塘窝村</t>
  </si>
  <si>
    <t>解决135户贫困户出行问题，515贫困人口受益村民生产和出行问题，便于人居环境整治，确保环境卫生干净</t>
  </si>
  <si>
    <t>下塘窝村委</t>
  </si>
  <si>
    <t>上大坪自然村灌溉渠建设</t>
  </si>
  <si>
    <t>灌溉渠长400米、宽0.5米、高0.4米</t>
  </si>
  <si>
    <t>大坪村</t>
  </si>
  <si>
    <t>22万元/KM</t>
  </si>
  <si>
    <t>新增灌溉面积50亩，解决98名贫困人口生产问题，人均增收900元</t>
  </si>
  <si>
    <t>大坪村委</t>
  </si>
  <si>
    <t>下大坪灌溉渠建设</t>
  </si>
  <si>
    <t>茶窝岭自然村山塘维修清淤</t>
  </si>
  <si>
    <t>山塘维修清淤1800立方米</t>
  </si>
  <si>
    <t>新增灌溉面积30亩，解决68名贫困人口生产问题，人均增收900元</t>
  </si>
  <si>
    <t>黎家湾村污水处理项目</t>
  </si>
  <si>
    <t>排污沟三面光1500米、宽0.5米、高0.4米</t>
  </si>
  <si>
    <t>黎家湾村</t>
  </si>
  <si>
    <t>改善人居环境，使168户680名贫困户受益</t>
  </si>
  <si>
    <t>黎家湾村委</t>
  </si>
  <si>
    <t>刘志孙村小二型水库清淤补漏，灌溉渠护砌</t>
  </si>
  <si>
    <t>水库清淤补漏1200立方米、灌溉渠护砌长1200米</t>
  </si>
  <si>
    <t>刘志孙村</t>
  </si>
  <si>
    <t>新增灌溉面积100亩，解决180名贫困人口生产问题，人均增收1000元</t>
  </si>
  <si>
    <t>刘志孙村委</t>
  </si>
  <si>
    <t>陈晚村内环境整治项目</t>
  </si>
  <si>
    <t>道路硬化500米，安装排污管300米</t>
  </si>
  <si>
    <t>陈晚社区</t>
  </si>
  <si>
    <t>改善人居环境，解决250名贫困户出行</t>
  </si>
  <si>
    <t>陈晚居委会</t>
  </si>
  <si>
    <t>山脚园至石下咀机耕道建设</t>
  </si>
  <si>
    <t>机耕道长2000米，宽3.5米</t>
  </si>
  <si>
    <t>新增灌溉面积110亩，解决760名贫困人口生产问题，人均增收1100元</t>
  </si>
  <si>
    <t>骆铭孙村委</t>
  </si>
  <si>
    <t>陈继村山塘整修</t>
  </si>
  <si>
    <t>山塘整修长400米</t>
  </si>
  <si>
    <t>陈继村</t>
  </si>
  <si>
    <t>500元/m</t>
  </si>
  <si>
    <t>改善人居环境，解决村民安全隐患</t>
  </si>
  <si>
    <t>陈继村委</t>
  </si>
  <si>
    <t>河山岩村深挖鱼塘、新建冷库和新建生产用房等项目</t>
  </si>
  <si>
    <t>深挖鱼塘120亩，新建冷库50平方米,新建生产用房50平方米</t>
  </si>
  <si>
    <t>河山岩村</t>
  </si>
  <si>
    <t>深挖鱼塘14万元，冷库8万元，生产用房8万元</t>
  </si>
  <si>
    <t>解决670名贫困人口生产生活问题，人均增收1200元</t>
  </si>
  <si>
    <t>河山岩村委</t>
  </si>
  <si>
    <t>青山坪村山塘护砌</t>
  </si>
  <si>
    <t>山塘护砌长180米，高1.05米，宽0.6米</t>
  </si>
  <si>
    <t>新增灌溉面积220亩，解决870名贫困人口生产问题，人均增收1200元</t>
  </si>
  <si>
    <t>青山坪村委</t>
  </si>
  <si>
    <t>徐家村人居环境整治，背街小巷建设</t>
  </si>
  <si>
    <t>背街小巷长280米，宽3米</t>
  </si>
  <si>
    <t>徐家村</t>
  </si>
  <si>
    <t>260元/ｍ3</t>
  </si>
  <si>
    <t>解决村民生产和出行问题，便于人居环境整治，确保环境卫生干净</t>
  </si>
  <si>
    <t>徐家村委</t>
  </si>
  <si>
    <t>彰美自然村村公路建设</t>
  </si>
  <si>
    <t>后龙山至小码塘公路400米</t>
  </si>
  <si>
    <t>陶市社区</t>
  </si>
  <si>
    <t>40万/1KM</t>
  </si>
  <si>
    <t>解决贫困户29户101人出行，生产生活问题</t>
  </si>
  <si>
    <t>陶市社区村委</t>
  </si>
  <si>
    <t>禾仓自然村山塘加固</t>
  </si>
  <si>
    <t>石方100米*1.5米*4.5米</t>
  </si>
  <si>
    <t>118元/方</t>
  </si>
  <si>
    <t>恢复灌溉面积100亩，解决贫困户26户102人的农业生产问题，人均增收700元。</t>
  </si>
  <si>
    <t>东山自然村婆瓜岭水渠建设</t>
  </si>
  <si>
    <t>灌溉水渠400米</t>
  </si>
  <si>
    <t>东山村</t>
  </si>
  <si>
    <t>灌溉150亩,解决贫困户29户110人的生产生活问题</t>
  </si>
  <si>
    <t>东山村两委</t>
  </si>
  <si>
    <t>东山自然村在头山新建机耕道</t>
  </si>
  <si>
    <t>新建1000米机耕道</t>
  </si>
  <si>
    <t>新增灌溉面积30亩，贫困户29户110人受益</t>
  </si>
  <si>
    <t>楼下自然村禾冲岭水库清淤</t>
  </si>
  <si>
    <t>15亩水库清淤</t>
  </si>
  <si>
    <t>灌溉200亩,门口水塘新建环村路，解决贫困户17户，81人的生生产生活问题</t>
  </si>
  <si>
    <t>岐山机耕道，李子树下机耕道</t>
  </si>
  <si>
    <t>岐山机耕道机耕道长1000米、宽5米，李子树下机耕道水渠长600米、宽5米。</t>
  </si>
  <si>
    <t>牛塘村</t>
  </si>
  <si>
    <t>12.5万元/KM</t>
  </si>
  <si>
    <t>新增灌溉面积100亩，116名贫困人口受益。</t>
  </si>
  <si>
    <t>牛塘村委</t>
  </si>
  <si>
    <t>四组水井到新井穴水渠</t>
  </si>
  <si>
    <t>60万元/KM</t>
  </si>
  <si>
    <t>新增灌溉面积50亩，65名贫困人口受益。</t>
  </si>
  <si>
    <t>富上村水渠建设</t>
  </si>
  <si>
    <t>水渠建设800米</t>
  </si>
  <si>
    <t>富上村</t>
  </si>
  <si>
    <t>250元/m</t>
  </si>
  <si>
    <t>新增灌溉面积150亩，130名贫困人口受益。</t>
  </si>
  <si>
    <t>富上村委</t>
  </si>
  <si>
    <t>大柏树至鲤鱼塘机耕道建设</t>
  </si>
  <si>
    <t>新建机耕道长500米，宽3.5米</t>
  </si>
  <si>
    <t>新增灌溉面积20亩，解决贫困户49户179人的农业生产问题。</t>
  </si>
  <si>
    <t>欧家桥至五里湾机耕道建设</t>
  </si>
  <si>
    <t>新建机耕道长1000米，宽3.5米</t>
  </si>
  <si>
    <t>新增灌溉面积35亩，解决贫困户49户179人的农业生产问题。</t>
  </si>
  <si>
    <t>新屋场至大山头机耕道建设</t>
  </si>
  <si>
    <t>机耕道长700米、宽4米</t>
  </si>
  <si>
    <t>洪仁村</t>
  </si>
  <si>
    <t>17万元/km</t>
  </si>
  <si>
    <t>新增灌溉面积50亩，解决30户107名贫困人口的农业生产问题</t>
  </si>
  <si>
    <t>洪仁村两委</t>
  </si>
  <si>
    <t>邝发明至陆树下机耕道建设</t>
  </si>
  <si>
    <t>机耕道长1000米、宽4米</t>
  </si>
  <si>
    <t>8万元/km</t>
  </si>
  <si>
    <t>新增灌溉面积35亩，解决32户143人名贫困人口农业生产问题</t>
  </si>
  <si>
    <t>汉脚岭至大岭头新建机耕道</t>
  </si>
  <si>
    <t>新增灌溉面积35亩，解决30户107名贫困人口的农业生产问题</t>
  </si>
  <si>
    <t>程山窝至凹头岭机耕道</t>
  </si>
  <si>
    <t>机耕道长600米、宽3.5米</t>
  </si>
  <si>
    <t>11.6万元/km</t>
  </si>
  <si>
    <t>新增灌溉面积28亩，解决32户143人名贫困人口农业生产问题</t>
  </si>
  <si>
    <t>留家田村产业扶贫基础设施配套</t>
  </si>
  <si>
    <t>种植烤烟120亩、富硒农产品优质米600亩、香柚200亩基础设施配套</t>
  </si>
  <si>
    <t>改善生产生活环境，带动周围120亩水田建设发展富硒产业、特色种植，80户建档立卡贫困户受益。</t>
  </si>
  <si>
    <t>留家田村委</t>
  </si>
  <si>
    <t>顶山自然村到桥头自然村产业扶贫基础设施配套</t>
  </si>
  <si>
    <t>烤烟、富硒农产品种植基地基础设施设施建设、断头路道路硬化200米</t>
  </si>
  <si>
    <t>龙溪村</t>
  </si>
  <si>
    <t>改善生产生活环境，为60户建档立卡贫困户增收。</t>
  </si>
  <si>
    <t>龙溪村委</t>
  </si>
  <si>
    <t>茶园头、王家寨产业扶贫基础设施配套</t>
  </si>
  <si>
    <t>烤烟、药材等富硒农产品机耕道建设、茶园头莲子基地道路硬化等800米，4米宽，王家寨山塘引水渠修建</t>
  </si>
  <si>
    <t>改善灌溉面积80亩，解决烤烟、富硒农产品、茶园头莲子基地道路硬化800米，为30户建档立卡贫困户增收。</t>
  </si>
  <si>
    <t>冷水塘村委</t>
  </si>
  <si>
    <t>井湾、小山头、牛内山塘、小山头水坝清淤维修</t>
  </si>
  <si>
    <t>种植烤烟、富硒农产品基地3口山塘、1座水坝清淤维修</t>
  </si>
  <si>
    <t>改善生产生活环境，增加灌溉面积，为57户建档立卡贫困户增收。</t>
  </si>
  <si>
    <t>火柴岭村委</t>
  </si>
  <si>
    <t>坦头自然村产业扶贫基础设施配套</t>
  </si>
  <si>
    <t>烤烟、葛根等富硒农产品100亩基地基础设施建设</t>
  </si>
  <si>
    <t>2000元/亩</t>
  </si>
  <si>
    <t>解决100亩水田周围基础设施建设，为30户建档立卡贫困户增收。</t>
  </si>
  <si>
    <t>龙井塘村委</t>
  </si>
  <si>
    <t>下村至杨秀溪、小塘至宋家产业扶贫基础设施配套</t>
  </si>
  <si>
    <t>种植烤烟、富硒农产品（食用菌）等基础设施配套，下村至杨秀溪机耕道建设4m*2km</t>
  </si>
  <si>
    <t>新增灌溉面积110亩，为76户建档立卡贫困户增收。</t>
  </si>
  <si>
    <t>白杜村委</t>
  </si>
  <si>
    <t>大山仁自然村机耕道和水渠建设</t>
  </si>
  <si>
    <t>烤烟、富硒农产品基地建设，柑橘200亩机耕道和水渠建设</t>
  </si>
  <si>
    <t>大山仁村</t>
  </si>
  <si>
    <t>新增灌溉面积90亩，为60户建档立卡贫困户增收。</t>
  </si>
  <si>
    <t>大山仁村委</t>
  </si>
  <si>
    <t>万峰山至外婆山烤烟、富硒农产品、油茶基地道路硬化800米，4米宽</t>
  </si>
  <si>
    <t>烤烟、富硒农产品、油茶基地道路硬化800米，4米宽</t>
  </si>
  <si>
    <t>草坪村</t>
  </si>
  <si>
    <t>解决基地道路硬化800米，为60户建档立卡贫困户增收。</t>
  </si>
  <si>
    <t>草坪村委</t>
  </si>
  <si>
    <t>大山、沙云下、大凤头自然村烤烟、富硒农产品基地建设</t>
  </si>
  <si>
    <t>烤烟、富硒农产品基地建设</t>
  </si>
  <si>
    <t>为70户建档立卡贫困户增收。</t>
  </si>
  <si>
    <t>大凤头村委</t>
  </si>
  <si>
    <t>栗山头、前塘自然村耕道铺沙，水渠维修</t>
  </si>
  <si>
    <t>前塘、牛婆溪机耕道铺沙、烤烟、富硒农产品油茶基地、水渠维修300m</t>
  </si>
  <si>
    <t>知市坪居委会</t>
  </si>
  <si>
    <t>新增灌溉面积120亩，20户建档立卡贫困户受益。</t>
  </si>
  <si>
    <t>（七）</t>
  </si>
  <si>
    <t>烤烟产业发展项目</t>
  </si>
  <si>
    <t>烤烟办</t>
  </si>
  <si>
    <t>石羊居委会密集烤房新建</t>
  </si>
  <si>
    <t>建设密集烤房3座</t>
  </si>
  <si>
    <t>石羊居委会</t>
  </si>
  <si>
    <t>个人产权补贴2.1万元/座</t>
  </si>
  <si>
    <t>解决2个贫困户、45亩烤烟烘烤问题，人均增收1000元</t>
  </si>
  <si>
    <t>沙田村密集烤房新建</t>
  </si>
  <si>
    <t>建设密集烤房2座</t>
  </si>
  <si>
    <t>解决2个户、30亩烤烟烘烤问题，人均增收1000元</t>
  </si>
  <si>
    <t>塘罗村密集烤房新建</t>
  </si>
  <si>
    <t>坪山村密集烤房新建</t>
  </si>
  <si>
    <t>坪山村</t>
  </si>
  <si>
    <t>解决2个贫困户、30亩烤烟烘烤问题，人均增收1000元</t>
  </si>
  <si>
    <t>赤新村密集烤房新建</t>
  </si>
  <si>
    <t>建设密集烤房4座</t>
  </si>
  <si>
    <t>解决4户、60亩烤烟烘烤问题，人均增收1000元</t>
  </si>
  <si>
    <t>文明村密集烤房新建</t>
  </si>
  <si>
    <t>建设密集烤房1座</t>
  </si>
  <si>
    <t>文明村</t>
  </si>
  <si>
    <t>解决1个贫困户、15亩烤烟烘烤问题，人均增收1000元</t>
  </si>
  <si>
    <t>清水湾密集烤房新建</t>
  </si>
  <si>
    <t>清水湾村</t>
  </si>
  <si>
    <t>解决4个户、60亩烤烟烘烤问题，人均增收1000元</t>
  </si>
  <si>
    <t>乐山村密集烤房新建</t>
  </si>
  <si>
    <t>乐山村</t>
  </si>
  <si>
    <t>集体产权补贴2.9万元/座</t>
  </si>
  <si>
    <t>周山村密集烤房新建</t>
  </si>
  <si>
    <t>周山村</t>
  </si>
  <si>
    <t>解决3户、45亩烤烟烘烤问题，人均增收1000元</t>
  </si>
  <si>
    <t>田头村密集烤房新建</t>
  </si>
  <si>
    <t>建设密集烤房20座</t>
  </si>
  <si>
    <t>田头村</t>
  </si>
  <si>
    <t>解决8个贫困户、300亩烤烟烘烤问题，人均增收1000元</t>
  </si>
  <si>
    <t>夏源村密集烤房新建</t>
  </si>
  <si>
    <t>建设密集烤房5座</t>
  </si>
  <si>
    <t>解决5户、75亩烤烟烘烤问题，人均增收1000元</t>
  </si>
  <si>
    <t>三水村密集烤房新建</t>
  </si>
  <si>
    <t>解决4户、60亩烤烟烘烤问题，人均增收1001元</t>
  </si>
  <si>
    <t>秀岗村密集烤房新建</t>
  </si>
  <si>
    <t>建设密集烤房10座</t>
  </si>
  <si>
    <t>解决3个贫困户、150亩烤烟烘烤问题，人均增收1000元</t>
  </si>
  <si>
    <t>新圩村密集烤房新建</t>
  </si>
  <si>
    <t>新圩村</t>
  </si>
  <si>
    <t>解决2个贫困户、150亩烤烟烘烤问题，人均增收1000元</t>
  </si>
  <si>
    <t>杏干村密集烤房新建</t>
  </si>
  <si>
    <t>解决4个贫困户、150亩烤烟烘烤问题，人均增收1000元</t>
  </si>
  <si>
    <t>兰溪村密集烤房新建</t>
  </si>
  <si>
    <t>兰溪村</t>
  </si>
  <si>
    <t>解决10户、150亩烤烟烘烤问题，人均增收1000元</t>
  </si>
  <si>
    <t>毛里居委会密集烤房新建</t>
  </si>
  <si>
    <t>毛里居委会</t>
  </si>
  <si>
    <t>解决20个贫困户、300亩烤烟烘烤问题，人均增收1000元</t>
  </si>
  <si>
    <t>鱼游村密集烤房新建</t>
  </si>
  <si>
    <t>鱼游村</t>
  </si>
  <si>
    <t>解决2个贫困户、300亩烤烟烘烤问题，人均增收1000元</t>
  </si>
  <si>
    <t>石甑源村密集烤房新建</t>
  </si>
  <si>
    <t>建设密集烤房6座</t>
  </si>
  <si>
    <t>解决4个贫困户、90亩烤烟烘烤问题，人均增收1000元</t>
  </si>
  <si>
    <t>和平村密集烤房新建</t>
  </si>
  <si>
    <t>和平村</t>
  </si>
  <si>
    <t>解决1个贫困户、150亩烤烟烘烤问题，人均增收1000元</t>
  </si>
  <si>
    <t>山林岗村密集烤房新建</t>
  </si>
  <si>
    <t>建设密集烤房7座</t>
  </si>
  <si>
    <t>解决2个贫困户、100亩烤烟烘烤问题，人均增收1000元</t>
  </si>
  <si>
    <t>大山铺村密集烤房新建</t>
  </si>
  <si>
    <t>建设密集烤房19座</t>
  </si>
  <si>
    <t>解决14个贫困户、300亩烤烟烘烤问题，人均增收1000元</t>
  </si>
  <si>
    <t>洞心村密集烤房新建</t>
  </si>
  <si>
    <t>建设密集烤房15座</t>
  </si>
  <si>
    <t>解决11个贫困户、220亩烤烟烘烤问题，人均增收1000元</t>
  </si>
  <si>
    <t>长峰村密集烤房新建</t>
  </si>
  <si>
    <t>解决2个贫困户、90亩烤烟烘烤问题，人均增收1000元</t>
  </si>
  <si>
    <t>油草塘村密集烤房新建</t>
  </si>
  <si>
    <t>油草塘村</t>
  </si>
  <si>
    <t>解决2个贫困户、80亩烤烟烘烤问题，人均增收1000元</t>
  </si>
  <si>
    <t>谈文溪村密集烤房新建</t>
  </si>
  <si>
    <t>谈文溪村</t>
  </si>
  <si>
    <t>枧头居委会密集烤房新建</t>
  </si>
  <si>
    <t>建设密集烤房12座</t>
  </si>
  <si>
    <t>枧头居委会</t>
  </si>
  <si>
    <t>解决9个贫困户、150亩烤烟烘烤问题，人均增收1000元</t>
  </si>
  <si>
    <t>茶林村密集烤房新建</t>
  </si>
  <si>
    <t>茶林村</t>
  </si>
  <si>
    <t>大塘背密集烤房新建</t>
  </si>
  <si>
    <t>大塘背村</t>
  </si>
  <si>
    <t>解决1户、30亩烤烟烘烤问题，人均增收1000元</t>
  </si>
  <si>
    <t>龙元茂村密集烤房新建</t>
  </si>
  <si>
    <t>龙元茂村</t>
  </si>
  <si>
    <t>解决1个贫困户、45亩烤烟烘烤问题，人均增收1000元</t>
  </si>
  <si>
    <t>彭梓城密集烤房新建</t>
  </si>
  <si>
    <t>星塘村密集烤房新建</t>
  </si>
  <si>
    <t>解决1个贫困户、30亩烤烟烘烤问题，人均增收1000元</t>
  </si>
  <si>
    <t>龙家大院村密集烤房新建</t>
  </si>
  <si>
    <t>建设密集烤房8座</t>
  </si>
  <si>
    <t>解决2个贫困户、120亩烤烟烘烤问题，人均增收1000元</t>
  </si>
  <si>
    <t>龙溪村密集烤房新建</t>
  </si>
  <si>
    <t>解决4户、80亩烤烟烘烤问题，人均增收1000元</t>
  </si>
  <si>
    <t>大山仁村密集烤房新建</t>
  </si>
  <si>
    <t>解决1个户、15亩烤烟烘烤问题，人均增收1000元</t>
  </si>
  <si>
    <t>大冲村密集烤房新建</t>
  </si>
  <si>
    <t>解决5个贫困户、100亩烤烟烘烤问题，人均增收1000元</t>
  </si>
  <si>
    <t>白杜尧村密集烤房新建</t>
  </si>
  <si>
    <t>建设密集烤房14座</t>
  </si>
  <si>
    <t>解决6户、200亩烤烟烘烤问题，人均增收1000元</t>
  </si>
  <si>
    <t>板溪村密集烤房新建</t>
  </si>
  <si>
    <t>板溪村</t>
  </si>
  <si>
    <t>大坪塘村密集烤房新建</t>
  </si>
  <si>
    <t>龙会塘村密集烤房新建</t>
  </si>
  <si>
    <t>龙会塘村</t>
  </si>
  <si>
    <t>贺家村密集烤房新建</t>
  </si>
  <si>
    <t>解决1户、40亩烤烟烘烤问题，人均增收1000元</t>
  </si>
  <si>
    <t>邝胡村密集烤房新建</t>
  </si>
  <si>
    <t>邝胡村</t>
  </si>
  <si>
    <t>解决3户、80亩烤烟烘烤问题，人均增收1000元</t>
  </si>
  <si>
    <t>青龙坪村密集烤房维修</t>
  </si>
  <si>
    <t>整体维修密集烤房炉膛7套</t>
  </si>
  <si>
    <t>青龙坪村</t>
  </si>
  <si>
    <t>炉膛设备补贴10000元/套、大门4000元/套</t>
  </si>
  <si>
    <t>解决2户、100亩烤烟烘烤问题，人均增收1000元</t>
  </si>
  <si>
    <t>秀岭水村密集烤房维修</t>
  </si>
  <si>
    <t>整体维修密集烤房炉膛5套、大门5条</t>
  </si>
  <si>
    <t>秀岭水村</t>
  </si>
  <si>
    <t>刘家山村密集烤房维修</t>
  </si>
  <si>
    <t>整体维修密集烤房炉膛1套</t>
  </si>
  <si>
    <t>解决1户、15亩烤烟烘烤问题，人均增收1000元</t>
  </si>
  <si>
    <t>火柴岭村密集烤房维修</t>
  </si>
  <si>
    <t>整体维修密集烤房炉膛5套</t>
  </si>
  <si>
    <t>密集烤房维修</t>
  </si>
  <si>
    <t>密集烤房炉膛补漏1000座。需胶泥305桶、胶水55桶、箍头560个</t>
  </si>
  <si>
    <t>全县范围内所有炉膛漏气、开坼的密集烤房</t>
  </si>
  <si>
    <t>胶泥补贴300元/桶、胶水100元/桶，箍头25元/个</t>
  </si>
  <si>
    <t>解决335个贫困户、8000亩烤烟烘烤问题，人均增收100元</t>
  </si>
  <si>
    <t>密集烤房炉膛整体维修工时费补贴</t>
  </si>
  <si>
    <t>密集烤房炉膛整体维修345座</t>
  </si>
  <si>
    <t>全县范围内所有炉膛整体维修密集烤房</t>
  </si>
  <si>
    <t>补贴600元/座</t>
  </si>
  <si>
    <t>解决210个贫困户、4300亩烤烟烘烤问题，人均增收80元</t>
  </si>
  <si>
    <t>密集烤房备用电源配备</t>
  </si>
  <si>
    <t>配备20千瓦发电机组2台</t>
  </si>
  <si>
    <t>20千瓦发电机组8000元/台</t>
  </si>
  <si>
    <t>解决300亩烤烟烘烤停电的问题，人均增收150元</t>
  </si>
  <si>
    <t>配备50千瓦发电机组3台</t>
  </si>
  <si>
    <t>50千瓦发电机组48000元/台</t>
  </si>
  <si>
    <t>解决1000亩烤烟烘烤停电的问题，人均增收150元</t>
  </si>
  <si>
    <t>配备20千瓦发电机组4台、50千瓦发电机组2台</t>
  </si>
  <si>
    <t>20千瓦发电机组8000元/台，50千瓦发电机组48000元/台</t>
  </si>
  <si>
    <t>解决800亩烤烟烘烤停电的问题，人均增收150元</t>
  </si>
  <si>
    <t>配备20千瓦发电机组1台</t>
  </si>
  <si>
    <t>解决150亩烤烟烘烤停电的问题，人均增收150元</t>
  </si>
  <si>
    <t>配备20千瓦发电机组1台、40千瓦发电机组1台</t>
  </si>
  <si>
    <t>20千瓦发电机组8000元/台，40千瓦发电机组43700元/台</t>
  </si>
  <si>
    <t>解决450亩烤烟烘烤停电的问题，人均增收150元</t>
  </si>
  <si>
    <t>配备40千瓦发电机组3台</t>
  </si>
  <si>
    <t>40千瓦发电机组43700元/台</t>
  </si>
  <si>
    <t>解决900亩烤烟烘烤停电的问题，人均增收150元</t>
  </si>
  <si>
    <t>桐木窝村密集烤房编烟棚维修</t>
  </si>
  <si>
    <t>维修编烟棚80平方米</t>
  </si>
  <si>
    <t>桐木窝村</t>
  </si>
  <si>
    <t>补贴100元/平方米</t>
  </si>
  <si>
    <t>解决100亩烤烟编烟问题，人均增收50元</t>
  </si>
  <si>
    <t>李家湾村密集烤房编烟棚维修</t>
  </si>
  <si>
    <t>李家湾村</t>
  </si>
  <si>
    <t>胡家村密集烤房编烟棚维修</t>
  </si>
  <si>
    <t>维修编烟棚100平方米</t>
  </si>
  <si>
    <t>解决120亩烤烟编烟问题，人均增收50元</t>
  </si>
  <si>
    <t>刘家山村密集烤房编烟棚维修</t>
  </si>
  <si>
    <t>维修编烟棚60平方米</t>
  </si>
  <si>
    <t>骆佰二村密集烤房编烟棚维修</t>
  </si>
  <si>
    <t>维修编烟棚120平方米</t>
  </si>
  <si>
    <t>骆佰二村</t>
  </si>
  <si>
    <t>徐家铺村密集烤房编烟棚维修</t>
  </si>
  <si>
    <t>维修编烟棚230平方米</t>
  </si>
  <si>
    <t>解决300亩烤烟编烟问题，人均增收50元</t>
  </si>
  <si>
    <t>陈晚村密集烤房编烟棚维修</t>
  </si>
  <si>
    <t>陈晚村</t>
  </si>
  <si>
    <t>云砠下村密集烤房编烟棚维修</t>
  </si>
  <si>
    <t>维修编烟棚70平方米</t>
  </si>
  <si>
    <t>解决90亩烤烟编烟问题，人均增收50元</t>
  </si>
  <si>
    <t>骆铭孙村密集烤房编烟棚维修</t>
  </si>
  <si>
    <t>周家山村密集烤房编烟棚维修</t>
  </si>
  <si>
    <t>维修编烟棚200平方米</t>
  </si>
  <si>
    <t>周家山村</t>
  </si>
  <si>
    <t>彭梓城烟叶工场密集烤房编烟棚维修</t>
  </si>
  <si>
    <t>维修编烟棚1600平方米</t>
  </si>
  <si>
    <t>彭梓城烟叶工场</t>
  </si>
  <si>
    <t>解决1000亩烤烟编烟问题，人均增收50元</t>
  </si>
  <si>
    <t>(八）</t>
  </si>
  <si>
    <t>一事一议烤烟产业配套设施项目</t>
  </si>
  <si>
    <t>综改办</t>
  </si>
  <si>
    <t>青龙村水渠建设</t>
  </si>
  <si>
    <t>水渠修整300米</t>
  </si>
  <si>
    <t>青龙村</t>
  </si>
  <si>
    <t>166元/米</t>
  </si>
  <si>
    <t>改善灌溉面积200亩,170名贫困人口受益，增收0.6万元。</t>
  </si>
  <si>
    <t>龙泉镇
政府</t>
  </si>
  <si>
    <t>水渠建设</t>
  </si>
  <si>
    <t>毛里坪机耕道</t>
  </si>
  <si>
    <t>机耕道900米</t>
  </si>
  <si>
    <t>毛里坪居委会</t>
  </si>
  <si>
    <t>改善灌溉面积180亩,70名贫困人口受益，增收0.7万元。</t>
  </si>
  <si>
    <t>机耕道</t>
  </si>
  <si>
    <t>上庄村村内道路</t>
  </si>
  <si>
    <t>村道400米硬化</t>
  </si>
  <si>
    <t>改善灌溉面积200亩,170名贫困人口受益，增收0.8万元。</t>
  </si>
  <si>
    <t>村内道路</t>
  </si>
  <si>
    <t>上游村上游村公共基础设施建设</t>
  </si>
  <si>
    <t>油茶基地道路建设长1000米</t>
  </si>
  <si>
    <t>改善灌溉面积268亩,60名贫困人口受益，增收0.9万元。</t>
  </si>
  <si>
    <t>大元冲村大元冲至黄泥山水渠清淤及水渠护砌建设</t>
  </si>
  <si>
    <t>水渠护砌建设194米、水渠清淤800米</t>
  </si>
  <si>
    <t>改善灌溉面积300亩，70名贫困人口受益，增收0.9万元。</t>
  </si>
  <si>
    <t>乌下村水渠建设</t>
  </si>
  <si>
    <t>渠道长600米</t>
  </si>
  <si>
    <t>改善灌溉面积90亩,40名贫困人口受益，增收0.71万元。</t>
  </si>
  <si>
    <t>乌下村委</t>
  </si>
  <si>
    <t>槎源水渠建设</t>
  </si>
  <si>
    <t>改善灌溉面积66亩,50名贫困人口受益，增收1万元。</t>
  </si>
  <si>
    <t>槎源村委</t>
  </si>
  <si>
    <t>胡家水渠建设</t>
  </si>
  <si>
    <t>胡家居委会</t>
  </si>
  <si>
    <t>改善灌溉面积200亩,170名贫困人口受益，增收0.13万元。</t>
  </si>
  <si>
    <t>骥村社区水渠建设</t>
  </si>
  <si>
    <t>骥村社区</t>
  </si>
  <si>
    <t>改善灌溉面积200亩,170名贫困人口受益，增收0.14万元。</t>
  </si>
  <si>
    <t>青皮源生产性道路</t>
  </si>
  <si>
    <t>1000米*4.5米</t>
  </si>
  <si>
    <t>改善灌溉面积300亩,150名贫困人口受益，增收0.55万元。</t>
  </si>
  <si>
    <t>2019.6</t>
  </si>
  <si>
    <t>门楼下村河道护砌</t>
  </si>
  <si>
    <t>500米</t>
  </si>
  <si>
    <t>门楼下村</t>
  </si>
  <si>
    <t>改善灌溉面积100亩,80名贫困人口受益，增收0.6万元</t>
  </si>
  <si>
    <t>门楼下村委</t>
  </si>
  <si>
    <t>水楼脚村水楼脚村机耕道建设</t>
  </si>
  <si>
    <t>机耕道长500米、宽4米，水渠长500米</t>
  </si>
  <si>
    <t>改善灌溉面积300亩,70名贫困人口受益，增收0.5万元。</t>
  </si>
  <si>
    <t>水楼脚村委会</t>
  </si>
  <si>
    <t>大利村大利村机耕道建设</t>
  </si>
  <si>
    <t>改善灌溉面积400亩,160名贫困人口受益，增收2万元。</t>
  </si>
  <si>
    <t>大利村委</t>
  </si>
  <si>
    <t>下塘窝村烤烟房及渠道建设</t>
  </si>
  <si>
    <t>烤烟房7坐渠道260米</t>
  </si>
  <si>
    <t>1万元/座</t>
  </si>
  <si>
    <t>改善灌溉面积200亩,110名贫困人口受益，增收0.19万元。</t>
  </si>
  <si>
    <t>陈维新村委</t>
  </si>
  <si>
    <t>陈继村新修水渠</t>
  </si>
  <si>
    <t>新修水渠1500米</t>
  </si>
  <si>
    <t>34元/米</t>
  </si>
  <si>
    <t>改善灌溉面积160亩,50名贫困人口受益，增收1万元。</t>
  </si>
  <si>
    <t>陈晚社区新修水渠</t>
  </si>
  <si>
    <t>新修水渠1600米</t>
  </si>
  <si>
    <t>44元/米</t>
  </si>
  <si>
    <t>改善灌溉面积100亩,70名贫困人口受益，增收1万元。</t>
  </si>
  <si>
    <t>文明机耕道</t>
  </si>
  <si>
    <t>机耕道110米</t>
  </si>
  <si>
    <t>改善灌溉面积120亩,80名贫困人口受益，增收0.65万元。</t>
  </si>
  <si>
    <t>文明村委</t>
  </si>
  <si>
    <t>田头烤烟房配套</t>
  </si>
  <si>
    <t>机耕道100米</t>
  </si>
  <si>
    <t>改善灌溉面积140亩,40名贫困人口受益，增收3万元。</t>
  </si>
  <si>
    <t>田头村委</t>
  </si>
  <si>
    <t>厦源烤烟房配套</t>
  </si>
  <si>
    <t>厦源村</t>
  </si>
  <si>
    <t>改善灌溉面积120亩,70名贫困人口受益，增1万元。</t>
  </si>
  <si>
    <t>厦源村委</t>
  </si>
  <si>
    <t>坪山机耕道</t>
  </si>
  <si>
    <t>改善灌溉面积130亩,70名贫困人口受益，增收2万元。</t>
  </si>
  <si>
    <t>坪山村委</t>
  </si>
  <si>
    <t>油麻岭村（十八圭）机耕道</t>
  </si>
  <si>
    <t>长800米，宽4.5米</t>
  </si>
  <si>
    <t>油麻岭村</t>
  </si>
  <si>
    <t>改善灌溉面积140亩,60名贫困人口受益，增收2万元。</t>
  </si>
  <si>
    <t>油麻岭村委</t>
  </si>
  <si>
    <t>塘坪村（坪石头）机耕道</t>
  </si>
  <si>
    <t>长300米，宽4米</t>
  </si>
  <si>
    <t>塘坪村</t>
  </si>
  <si>
    <t>改善灌溉面积150亩,90名贫困人口受益，增收1万元。</t>
  </si>
  <si>
    <t>塘坪村委</t>
  </si>
  <si>
    <t>李家社区（李家）机耕道</t>
  </si>
  <si>
    <t>李家社区</t>
  </si>
  <si>
    <t>改善灌溉面积110亩,40名贫困人口受益，增收0.88万元。</t>
  </si>
  <si>
    <t>合福坊（胡头）机耕道</t>
  </si>
  <si>
    <t>合福坊村</t>
  </si>
  <si>
    <t>改善灌溉面积120亩,70名贫困人口受益，增收0.5万元。</t>
  </si>
  <si>
    <t>洪仁机耕道</t>
  </si>
  <si>
    <t>长500米宽4.5米</t>
  </si>
  <si>
    <t>改善灌溉面积310亩,60名贫困人口受益，增收0.30万元。</t>
  </si>
  <si>
    <t>洪仁村委</t>
  </si>
  <si>
    <t>邝胡社区（龙山）水沟护砌</t>
  </si>
  <si>
    <t>长500米宽1米</t>
  </si>
  <si>
    <t>改善灌溉面积100亩,50名贫困人口受益，增收0.9万元。</t>
  </si>
  <si>
    <t>邝胡社区</t>
  </si>
  <si>
    <t>白芒修建机耕道350米</t>
  </si>
  <si>
    <t>修建机耕道350米</t>
  </si>
  <si>
    <t>白芒村</t>
  </si>
  <si>
    <t>142元/米</t>
  </si>
  <si>
    <t>改善灌溉面积120亩,80名贫困人口受益，增收0.86万元。</t>
  </si>
  <si>
    <t>新圩镇
政府</t>
  </si>
  <si>
    <t>白芒村委</t>
  </si>
  <si>
    <t>秀岗修建机耕道350米</t>
  </si>
  <si>
    <t>改善灌溉面积170亩,40名贫困人口受益，增收0.96万元。</t>
  </si>
  <si>
    <t>秀岗村委</t>
  </si>
  <si>
    <t>石门头修建机耕道350米</t>
  </si>
  <si>
    <t>石门头村</t>
  </si>
  <si>
    <t>改善灌溉面积100亩,50名贫困人口受益，增收0.74万元。</t>
  </si>
  <si>
    <t>石门头村委</t>
  </si>
  <si>
    <t>高山维修机耕道500米</t>
  </si>
  <si>
    <t>维修机耕道500米</t>
  </si>
  <si>
    <t>高山居委会</t>
  </si>
  <si>
    <t>改善灌溉面积300亩,80名贫困人口受益，增收0.2万元。</t>
  </si>
  <si>
    <t>长富修建水渠200米</t>
  </si>
  <si>
    <t>修建水渠200米</t>
  </si>
  <si>
    <t>长富村</t>
  </si>
  <si>
    <t>改善灌溉面积200亩,120名贫困人口受益，增收0.53万元。</t>
  </si>
  <si>
    <t>长富村委</t>
  </si>
  <si>
    <t>山田湾排洪渠</t>
  </si>
  <si>
    <t>排洪渠700米</t>
  </si>
  <si>
    <t>114元/米</t>
  </si>
  <si>
    <t>改善灌溉面积170亩,100名贫困人口受益，增收0.97万元。</t>
  </si>
  <si>
    <t>临河排洪渠及烤房建设</t>
  </si>
  <si>
    <t>渠道600米，烤房3座</t>
  </si>
  <si>
    <t>临河</t>
  </si>
  <si>
    <t>1万/座</t>
  </si>
  <si>
    <t>改善灌溉面积200亩,170名贫困人口受益，增收0.38万元。</t>
  </si>
  <si>
    <t>土桥坪机耕道及排污沟建设</t>
  </si>
  <si>
    <r>
      <rPr>
        <sz val="10"/>
        <rFont val="仿宋_GB2312"/>
        <charset val="134"/>
      </rPr>
      <t>400*5m</t>
    </r>
    <r>
      <rPr>
        <vertAlign val="superscript"/>
        <sz val="10"/>
        <rFont val="仿宋_GB2312"/>
        <charset val="134"/>
      </rPr>
      <t>2</t>
    </r>
  </si>
  <si>
    <t>土桥坪</t>
  </si>
  <si>
    <t>62.5元/平方米</t>
  </si>
  <si>
    <t>改善灌溉面积230亩,80名贫困人口受益，增收0.8万元。</t>
  </si>
  <si>
    <t>土桥坪村委会</t>
  </si>
  <si>
    <t>白杜尧基础设施及水井建设</t>
  </si>
  <si>
    <t>烤烟房6座及水井路渠200米</t>
  </si>
  <si>
    <t>改善灌溉面积100亩,60名贫困人口受益，增收1万元。</t>
  </si>
  <si>
    <t>白杜村委会</t>
  </si>
  <si>
    <t>大坪塘烤烟基础设施建设</t>
  </si>
  <si>
    <t>烤房10座路渠200米</t>
  </si>
  <si>
    <t>大坪塘居委会</t>
  </si>
  <si>
    <t>改善灌溉面积150亩,60名贫困人口受益，增收1万元。</t>
  </si>
  <si>
    <t>龙泉镇秀峰社区村道建设</t>
  </si>
  <si>
    <t>村道建设2000米</t>
  </si>
  <si>
    <t>龙泉镇秀峰社区</t>
  </si>
  <si>
    <t>改善灌溉面积120亩,70名贫困人口受益，增收1万元。</t>
  </si>
  <si>
    <t>梅湾村水井及道路硬化</t>
  </si>
  <si>
    <t>水井及道路硬化200米</t>
  </si>
  <si>
    <t>梅湾村</t>
  </si>
  <si>
    <t>改善灌溉面积300亩,80名贫困人口受益，增收0.8元。</t>
  </si>
  <si>
    <t>梅湾村委</t>
  </si>
  <si>
    <t>石甑源村道硬化</t>
  </si>
  <si>
    <t>道路长400米，宽3.5米</t>
  </si>
  <si>
    <t>175元/米</t>
  </si>
  <si>
    <t>改善灌溉面积220亩,90名贫困人口受益，增收1万元。</t>
  </si>
  <si>
    <t>马鞍塘渠道建设</t>
  </si>
  <si>
    <t>渠道长200米、深3米</t>
  </si>
  <si>
    <t>马鞍塘村</t>
  </si>
  <si>
    <t>改善灌溉面积180亩,80名贫困人口受益，增收1万元。</t>
  </si>
  <si>
    <t>马鞍塘村委</t>
  </si>
  <si>
    <t>大观堡渠道建设</t>
  </si>
  <si>
    <t>渠道长150米</t>
  </si>
  <si>
    <t>改善灌溉面积140亩,40名贫困人口受益，增收1万元。</t>
  </si>
  <si>
    <t>大观堡村委</t>
  </si>
  <si>
    <t>桐木窝山塘维修</t>
  </si>
  <si>
    <t>山塘及渠道建设200米</t>
  </si>
  <si>
    <t>300元/米</t>
  </si>
  <si>
    <t>改善灌溉面积220亩,40名贫困人口受益，增收0.5万元。</t>
  </si>
  <si>
    <t>桐木窝村委</t>
  </si>
  <si>
    <t>新圩居委会水渠建设</t>
  </si>
  <si>
    <t>渠道长100米</t>
  </si>
  <si>
    <t>新圩居委会</t>
  </si>
  <si>
    <t>改善灌溉面积240亩,170名贫困人口受益，增收0.8万元。</t>
  </si>
  <si>
    <t>兰溪新修机耕道</t>
  </si>
  <si>
    <t>长140米宽5米</t>
  </si>
  <si>
    <t>357元/米</t>
  </si>
  <si>
    <t>改善灌溉面积280亩,140名贫困人口受益，增收1万元。</t>
  </si>
  <si>
    <t>兰溪村委</t>
  </si>
  <si>
    <r>
      <rPr>
        <sz val="10"/>
        <rFont val="仿宋_GB2312"/>
        <charset val="134"/>
      </rPr>
      <t>云</t>
    </r>
    <r>
      <rPr>
        <sz val="10"/>
        <rFont val="宋体"/>
        <charset val="134"/>
      </rPr>
      <t>砠</t>
    </r>
    <r>
      <rPr>
        <sz val="10"/>
        <rFont val="仿宋_GB2312"/>
        <charset val="134"/>
      </rPr>
      <t>下山塘清淤</t>
    </r>
  </si>
  <si>
    <t>山塘清淤1360方</t>
  </si>
  <si>
    <r>
      <rPr>
        <sz val="10"/>
        <rFont val="仿宋_GB2312"/>
        <charset val="134"/>
      </rPr>
      <t>云</t>
    </r>
    <r>
      <rPr>
        <sz val="10"/>
        <rFont val="宋体"/>
        <charset val="134"/>
      </rPr>
      <t>砠</t>
    </r>
    <r>
      <rPr>
        <sz val="10"/>
        <rFont val="仿宋_GB2312"/>
        <charset val="134"/>
      </rPr>
      <t>下</t>
    </r>
  </si>
  <si>
    <t>36元/米</t>
  </si>
  <si>
    <t>改善灌溉面积110亩,70名贫困人口受益，增收0.50万元。</t>
  </si>
  <si>
    <t>金盆镇
政府</t>
  </si>
  <si>
    <t>古牛岗机背街小巷</t>
  </si>
  <si>
    <t>背街小巷长450米</t>
  </si>
  <si>
    <t xml:space="preserve">古牛岗村 </t>
  </si>
  <si>
    <t>133元/米</t>
  </si>
  <si>
    <t>改善灌溉面积123亩,50名贫困人口受益，增收0.51万元。</t>
  </si>
  <si>
    <t>三井镇
政府</t>
  </si>
  <si>
    <t>知市坪居委会灌溉渠及排污管道</t>
  </si>
  <si>
    <t>灌溉渠及排污管道200</t>
  </si>
  <si>
    <t>大坪塘</t>
  </si>
  <si>
    <t>改善灌溉面积200亩,90名贫困人口受益，增收0.9万元。</t>
  </si>
  <si>
    <t>大坪塘
政府</t>
  </si>
  <si>
    <t>山口洞山塘维修及水沟</t>
  </si>
  <si>
    <t>山塘维修及水沟建设300米</t>
  </si>
  <si>
    <t>改善灌溉面积110亩,70名贫困人口受益，增收1万元。</t>
  </si>
  <si>
    <t>石羊镇
政府</t>
  </si>
  <si>
    <t>山口洞</t>
  </si>
  <si>
    <t>陶市居委会消防塘及道路拓宽</t>
  </si>
  <si>
    <t>消防塘及道路拓宽200米</t>
  </si>
  <si>
    <t>陶市居委会</t>
  </si>
  <si>
    <t>改善灌溉面积150亩,80名贫困人口受益，增收1万元。</t>
  </si>
  <si>
    <t>陶岭镇
政府</t>
  </si>
  <si>
    <t>三和社区路渠及晒谷坪</t>
  </si>
  <si>
    <t>路渠300米及晒谷坪</t>
  </si>
  <si>
    <t>266元/米</t>
  </si>
  <si>
    <t>改善灌溉面积260亩,80名贫困人口受益，增收0.9万元。</t>
  </si>
  <si>
    <t>骥村镇
政府</t>
  </si>
  <si>
    <t>石羊三水村消防塘护砌</t>
  </si>
  <si>
    <t>清淤护砌200米</t>
  </si>
  <si>
    <t>改善灌溉面积210亩,80名贫困人口受益，增收1万元。</t>
  </si>
  <si>
    <t>三水村村委</t>
  </si>
  <si>
    <t>全县基础设施建设建设</t>
  </si>
  <si>
    <t>山塘、村道、渠道等项目</t>
  </si>
  <si>
    <t>龙泉等12个乡镇</t>
  </si>
  <si>
    <t>秀岭水等村</t>
  </si>
  <si>
    <t>改善灌溉面积2000亩，1700名贫困人口受益，增收15万元。</t>
  </si>
  <si>
    <t>（九）</t>
  </si>
  <si>
    <t>水利项目</t>
  </si>
  <si>
    <t>水利局</t>
  </si>
  <si>
    <t>1、石羊河治理发展烤烟项目</t>
  </si>
  <si>
    <t>石羊河二期治理项目</t>
  </si>
  <si>
    <t>护砌、清障</t>
  </si>
  <si>
    <t>石羊镇、三井镇</t>
  </si>
  <si>
    <t>三合村、放乐洞村、小山下村、宋家村、田心村</t>
  </si>
  <si>
    <t>浆砌石320元/方，压顶砼553.89元/方</t>
  </si>
  <si>
    <t>减少洪涝灾害约800亩，解决约2000亩灌溉用水，500多贫困人口受益</t>
  </si>
  <si>
    <t>2、病险水库除险加固</t>
  </si>
  <si>
    <t>东岭水库溢洪道改建</t>
  </si>
  <si>
    <t>改建溢洪道40m</t>
  </si>
  <si>
    <t>0.5万元/m</t>
  </si>
  <si>
    <t>减少下游3000人的洪水威胁,500名贫困人口受益</t>
  </si>
  <si>
    <t>水利建设项目管理中心</t>
  </si>
  <si>
    <t>平湖水库防渗、更换放水闸门和引水渠配套</t>
  </si>
  <si>
    <t>库内堵漏，引水渠配套1km、更换放水闸阀2个</t>
  </si>
  <si>
    <t>渠道40万元/km，面板砼454.54元/m3</t>
  </si>
  <si>
    <t>改善灌溉面积500亩,252名贫困人口受益</t>
  </si>
  <si>
    <t>滚山水库老涵封堵及坝坡护坡</t>
  </si>
  <si>
    <t>老涵封堵20m，六方块护坡2800m2</t>
  </si>
  <si>
    <t>茂家社区</t>
  </si>
  <si>
    <t>六方块600元/m2</t>
  </si>
  <si>
    <t>减少下游2000人的洪水威胁，252名贫困人口受益</t>
  </si>
  <si>
    <t>白杜水库隧洞回填灌浆</t>
  </si>
  <si>
    <t>150m隧洞回填灌浆</t>
  </si>
  <si>
    <t>0.4万元/m</t>
  </si>
  <si>
    <t>改善灌溉面积500亩，120名贫困人口受益</t>
  </si>
  <si>
    <t>龙脑背水库上游连通渠护砌</t>
  </si>
  <si>
    <t>40m连通渠护砌</t>
  </si>
  <si>
    <t>0.8万元/m</t>
  </si>
  <si>
    <t>减少下游1000人的洪水威胁，200名贫困人口受益</t>
  </si>
  <si>
    <t>湾背洞水库引水渠防渗</t>
  </si>
  <si>
    <t>引水渠加固300m</t>
  </si>
  <si>
    <t>0.2万元/m</t>
  </si>
  <si>
    <t>改善灌溉面积600亩，300名贫困人口受益</t>
  </si>
  <si>
    <t>松树下水库溢洪道改建及副坝加固</t>
  </si>
  <si>
    <t>改建溢洪道20m,新建副坝排水棱体</t>
  </si>
  <si>
    <t>肥源村更换放水启闭机及渠道护砌</t>
  </si>
  <si>
    <t>更换放水启闭机及渠道护砌20m</t>
  </si>
  <si>
    <t>3万元/处</t>
  </si>
  <si>
    <t>改善灌溉面积2000亩，350名贫困人口受益</t>
  </si>
  <si>
    <t>3、小农水项目</t>
  </si>
  <si>
    <t>大坪头山塘加固项目</t>
  </si>
  <si>
    <t>山塘加固</t>
  </si>
  <si>
    <t>大坪头村</t>
  </si>
  <si>
    <t>新增灌溉面积120亩，解决150名贫困人口的农业生产问题，人均增收700元。</t>
  </si>
  <si>
    <t>农家大院山塘整治项目</t>
  </si>
  <si>
    <t>16万元/口</t>
  </si>
  <si>
    <t>新增灌溉面积90亩，解决120名贫困人口的农业生产问题，人均增收500元。</t>
  </si>
  <si>
    <t>陶市社区庙下水库治项目</t>
  </si>
  <si>
    <t>新增灌溉面积50亩，解决85名贫困人口的农业生产问题，人均增收400元。</t>
  </si>
  <si>
    <t>陈继村山塘清淤整治项目</t>
  </si>
  <si>
    <t>山塘清淤整治</t>
  </si>
  <si>
    <t>河堤护砌</t>
  </si>
  <si>
    <t>河堤护砌300m</t>
  </si>
  <si>
    <t>54万元/km</t>
  </si>
  <si>
    <t>新增灌溉面积100亩，解决120名贫困人口的农业生产问题，人均增收600元。</t>
  </si>
  <si>
    <t>刘家山山塘整治项目</t>
  </si>
  <si>
    <t>奉家村山塘整治项目</t>
  </si>
  <si>
    <t>奉家村</t>
  </si>
  <si>
    <t>17万元/口</t>
  </si>
  <si>
    <t>新增灌溉面积120亩，解决100名贫困人口的农业生产问题，人均增收700元。</t>
  </si>
  <si>
    <t>心安心屋场村山塘整治</t>
  </si>
  <si>
    <t>心安心屋场村</t>
  </si>
  <si>
    <t>13万元/口</t>
  </si>
  <si>
    <t>宗夏荣渠道配套改造项目</t>
  </si>
  <si>
    <t>渠道改造500m</t>
  </si>
  <si>
    <t>宗夏荣村</t>
  </si>
  <si>
    <t>30万元/km</t>
  </si>
  <si>
    <t>新增灌溉面积110亩，解决100名贫困人口的农业生产问题，人均增收650元</t>
  </si>
  <si>
    <t>骥村槎源水井维修</t>
  </si>
  <si>
    <t>水井维修</t>
  </si>
  <si>
    <t>改善250名贫困人口饮水困难</t>
  </si>
  <si>
    <t>茂家渠道修复</t>
  </si>
  <si>
    <t>渠道修复80m</t>
  </si>
  <si>
    <t>8万元/条</t>
  </si>
  <si>
    <t>改善灌溉面积800亩，改善15户贫困户生产生活条件</t>
  </si>
  <si>
    <t>平乐脚山塘项目</t>
  </si>
  <si>
    <t>消防塘整修</t>
  </si>
  <si>
    <t>平乐脚村</t>
  </si>
  <si>
    <t>新增蓄水1000方，新增灌溉面积30亩</t>
  </si>
  <si>
    <t>石门头山塘、渠道修复项目</t>
  </si>
  <si>
    <t>山塘清淤护砌、渠道修复</t>
  </si>
  <si>
    <t>改善灌溉面积400亩，改善27户贫困户生产生活条件</t>
  </si>
  <si>
    <t>石羊天鹅砠山塘项目</t>
  </si>
  <si>
    <t>山塘护砌</t>
  </si>
  <si>
    <t>乐大晚村</t>
  </si>
  <si>
    <t>新增蓄水1000方，改善灌溉面积150亩，改善12户贫困户生产生活条件</t>
  </si>
  <si>
    <t>金陵水库溢洪道水毁项目</t>
  </si>
  <si>
    <t>水毁河堤修复</t>
  </si>
  <si>
    <t>矮家冲村</t>
  </si>
  <si>
    <t>50万元/km</t>
  </si>
  <si>
    <t>保护耕地面积500亩，改善12户贫困户生产生活条件</t>
  </si>
  <si>
    <t>大坝水库干渠配套</t>
  </si>
  <si>
    <t>渠道防渗</t>
  </si>
  <si>
    <t>七贤山村</t>
  </si>
  <si>
    <t>改善灌溉面积1600亩，改善45户贫困户生产生活条件</t>
  </si>
  <si>
    <t>4、河道清淤护砌保洁项目</t>
  </si>
  <si>
    <t>河长办</t>
  </si>
  <si>
    <t>金陵水库尾水区治理</t>
  </si>
  <si>
    <t>清理建筑垃圾、护栏、垃圾焚烧炉。完成土石方2.7万方</t>
  </si>
  <si>
    <t>金陵圩、鳌头、山林岗</t>
  </si>
  <si>
    <t>清障土方20.25元/方</t>
  </si>
  <si>
    <t>增加水量3.2万方，改善灌溉面积100亩,解决2000多贫困人口安全饮水问题</t>
  </si>
  <si>
    <t>河长制办公室</t>
  </si>
  <si>
    <t>骥村桶头河治理项目</t>
  </si>
  <si>
    <t>360M护岸、清淤</t>
  </si>
  <si>
    <t>浆砌石320元/方，土方开挖3.75元/方，土方回填6.13元/方，压顶砼553.89元/方</t>
  </si>
  <si>
    <t>减少洪涝灾害约200亩，改善旅游区环境，200多贫困人口受益</t>
  </si>
  <si>
    <t>罗溪河坝改造工程</t>
  </si>
  <si>
    <t>4扇闸门改造、河坝改造</t>
  </si>
  <si>
    <t>罗溪村</t>
  </si>
  <si>
    <r>
      <rPr>
        <sz val="10"/>
        <color theme="1"/>
        <rFont val="仿宋_GB2312"/>
        <charset val="134"/>
      </rPr>
      <t>闸门2</t>
    </r>
    <r>
      <rPr>
        <sz val="10"/>
        <color indexed="8"/>
        <rFont val="仿宋_GB2312"/>
        <charset val="134"/>
      </rPr>
      <t>.5万元/扇，浆砌石320元/方，砼396元/方</t>
    </r>
  </si>
  <si>
    <t>减少洪涝灾害约300亩，200多贫困人口受益</t>
  </si>
  <si>
    <t>谭田下历尾等2处河坝改建工程</t>
  </si>
  <si>
    <t>2处河坝修建、620m渠道修建</t>
  </si>
  <si>
    <t>谭田村</t>
  </si>
  <si>
    <t>浆砌石320元/方，压顶砼553.89元/方，砼396元/方</t>
  </si>
  <si>
    <t>解决400亩灌溉用水，100多贫困人口受益</t>
  </si>
  <si>
    <t>黄栗山垮方修复工程</t>
  </si>
  <si>
    <t>210m米护砌、清障</t>
  </si>
  <si>
    <t>减少洪涝灾害约100亩，300多贫困人口受益</t>
  </si>
  <si>
    <t>河道环境治理</t>
  </si>
  <si>
    <t>100公里长河道保洁</t>
  </si>
  <si>
    <t>全县12个乡镇</t>
  </si>
  <si>
    <t>122个村</t>
  </si>
  <si>
    <t>15000元/公里</t>
  </si>
  <si>
    <t>保持河道清洁，改善水质，2000多贫困人口受益</t>
  </si>
  <si>
    <t>2019年元月</t>
  </si>
  <si>
    <t>龙泉等12个乡镇政府</t>
  </si>
  <si>
    <t>（十）</t>
  </si>
  <si>
    <t>小农水项目</t>
  </si>
  <si>
    <t>砠下村消防塘维修</t>
  </si>
  <si>
    <t>岭背洞自然村灌溉消防塘清淤4000㎡、护砌长约50米</t>
  </si>
  <si>
    <t>砠下村</t>
  </si>
  <si>
    <t>土方30元/方、浆砌石300元/方</t>
  </si>
  <si>
    <t>改善灌溉面积150亩，23名贫困人口受益</t>
  </si>
  <si>
    <t>砠下村委</t>
  </si>
  <si>
    <t>秀岭水村水井维修</t>
  </si>
  <si>
    <t>社家坪自然村水井维修</t>
  </si>
  <si>
    <t>解决32名贫困人口的安全饮水问题</t>
  </si>
  <si>
    <t>秀岭水村委</t>
  </si>
  <si>
    <t>小岗村机耕道水渠建设</t>
  </si>
  <si>
    <t>种植富硒咖啡机耕道长1300米，水渠长600米</t>
  </si>
  <si>
    <t>改善灌溉面积300亩，70名贫困人口受益</t>
  </si>
  <si>
    <t>小岗村委</t>
  </si>
  <si>
    <t>洞源村水渠建设</t>
  </si>
  <si>
    <t>水渠建设长500米</t>
  </si>
  <si>
    <t>改善灌溉面积100亩，110名贫困人口受益</t>
  </si>
  <si>
    <t>洞源村委</t>
  </si>
  <si>
    <t>泥塘村河堤建设</t>
  </si>
  <si>
    <t>河道护砌</t>
  </si>
  <si>
    <t>改善300亩水田的生产条件，69名贫困人口受益</t>
  </si>
  <si>
    <t>胡家社区机耕道水渠建设</t>
  </si>
  <si>
    <t>机耕道长400米、水渠长130米</t>
  </si>
  <si>
    <t>胡家社区</t>
  </si>
  <si>
    <t>60万元/公里</t>
  </si>
  <si>
    <t>改善300亩水田的生产条件，70名贫困人口受益</t>
  </si>
  <si>
    <t>胡家社区委</t>
  </si>
  <si>
    <t>萧家村消防塘建设</t>
  </si>
  <si>
    <t>下户村内消防塘：清淤3000㎡、硬化450㎡、钢混平台100㎡、护砌长100M、护栏长100M</t>
  </si>
  <si>
    <t>下户村</t>
  </si>
  <si>
    <t>改善灌溉面积100亩，120名贫困人口受益</t>
  </si>
  <si>
    <t>萧家村委</t>
  </si>
  <si>
    <t>永新村灌溉塘建设</t>
  </si>
  <si>
    <t>欧家山山塘清淤护砌</t>
  </si>
  <si>
    <t>改善灌溉面积40亩，62名贫困人口受益</t>
  </si>
  <si>
    <t>查林村灌溉塘建设</t>
  </si>
  <si>
    <t>灌溉山塘:清淤6000㎡、护彻长60M</t>
  </si>
  <si>
    <t>查林铺村</t>
  </si>
  <si>
    <t>改善灌溉面积300亩，86名贫困人口受益</t>
  </si>
  <si>
    <t>查林村委</t>
  </si>
  <si>
    <t>陈晚村自来水管网维修</t>
  </si>
  <si>
    <t>自来水管道自2002年以来铺埋镀锌管维修</t>
  </si>
  <si>
    <t>土方20元/方、200元/天</t>
  </si>
  <si>
    <t>解决73名贫困人口的安全饮水问题</t>
  </si>
  <si>
    <t>陈晚村委</t>
  </si>
  <si>
    <t>骆铭孙村水井维修</t>
  </si>
  <si>
    <t>两口水井维修</t>
  </si>
  <si>
    <t>云砠下村机耕道建设</t>
  </si>
  <si>
    <t>机耕道长约1000米</t>
  </si>
  <si>
    <t>云砠下村委</t>
  </si>
  <si>
    <t>乐大晚村机耕道建设</t>
  </si>
  <si>
    <t>机耕道建设长350米，宽5米</t>
  </si>
  <si>
    <t>油麻岭村水渠建设</t>
  </si>
  <si>
    <t>灌溉水渠长约500米</t>
  </si>
  <si>
    <t>三占塘消防塘维修</t>
  </si>
  <si>
    <t>火里塘消防塘清淤护砌材料及人工工资</t>
  </si>
  <si>
    <t>土方30元/方、浆砌石300元/方、120元/天</t>
  </si>
  <si>
    <t>三占塘村委</t>
  </si>
  <si>
    <t>石门头村晒
谷坪建设</t>
  </si>
  <si>
    <t>大源里自然村晒谷坪800㎡</t>
  </si>
  <si>
    <t>解决18名贫困人口的稻谷晾晒问题</t>
  </si>
  <si>
    <t>万年村河道
跨坡护砌</t>
  </si>
  <si>
    <t>河边道路跨坡修复</t>
  </si>
  <si>
    <t>解决交通安全问题，方便52名贫困人口的安全出行</t>
  </si>
  <si>
    <t>石塘村水渠建设</t>
  </si>
  <si>
    <t>水库下水道翻新以及农田灌溉渠道建设长约1000米</t>
  </si>
  <si>
    <t>石塘村</t>
  </si>
  <si>
    <t>石塘村委</t>
  </si>
  <si>
    <t>田心村机耕
道水渠建设</t>
  </si>
  <si>
    <t>水渠长320米，机耕道100米</t>
  </si>
  <si>
    <t>改善200亩水田的生产条件，98名贫困人口受益</t>
  </si>
  <si>
    <t>田心村委</t>
  </si>
  <si>
    <t>山水塘村机耕道建设</t>
  </si>
  <si>
    <t>山水塘村机耕道长1000米</t>
  </si>
  <si>
    <t>新增灌溉面积100亩，117名贫困人口受益</t>
  </si>
  <si>
    <t>龙井塘村水井维修</t>
  </si>
  <si>
    <t>维修一口水井</t>
  </si>
  <si>
    <t>基础设施建设</t>
  </si>
  <si>
    <t>山塘机耕道水渠</t>
  </si>
  <si>
    <t>全县</t>
  </si>
  <si>
    <t>改善500亩水田的生产条件，270名贫困人口受益</t>
  </si>
  <si>
    <t>镇政府</t>
  </si>
  <si>
    <t>村委</t>
  </si>
  <si>
    <t>（十一）</t>
  </si>
  <si>
    <t>生态发展补偿</t>
  </si>
  <si>
    <t>自然资源局（林业）</t>
  </si>
  <si>
    <t>贫困村荒山造林</t>
  </si>
  <si>
    <t>贫困村荒山造林面积5000亩</t>
  </si>
  <si>
    <t>100-200元/亩</t>
  </si>
  <si>
    <t>帮助100贫困人口创收2000元/人.年</t>
  </si>
  <si>
    <t>相关实施单位</t>
  </si>
  <si>
    <t>荒山造林（裸露山地造林）</t>
  </si>
  <si>
    <t>荒山造林（裸露山地造林）面积3000亩</t>
  </si>
  <si>
    <t>Ｇ234沿线</t>
  </si>
  <si>
    <t>贫困村油茶及其他经济林造林</t>
  </si>
  <si>
    <t>贫困村油茶及其他经济林造林面积2000亩</t>
  </si>
  <si>
    <t>200-500元/亩</t>
  </si>
  <si>
    <t>荒山造林及森林提质改造</t>
  </si>
  <si>
    <t>荒山造林及森林提质改造面积400亩</t>
  </si>
  <si>
    <t>大观保村</t>
  </si>
  <si>
    <t>帮助50贫困人口创收2000元/人.年</t>
  </si>
  <si>
    <t>鳌头村荒山造林及森林提质改造</t>
  </si>
  <si>
    <t>荒山造林及森林提质改造面积100亩</t>
  </si>
  <si>
    <t>鳌头村</t>
  </si>
  <si>
    <t>帮助20贫困人口创收2000元/人.年</t>
  </si>
  <si>
    <t>鳌头村村委</t>
  </si>
  <si>
    <t>竹林坪村荒山造林及森林提质改造</t>
  </si>
  <si>
    <t>竹林坪村村委</t>
  </si>
  <si>
    <t>兰田村荒山造林及森林提质改造</t>
  </si>
  <si>
    <t>荒山造林及森林提质改造面积200亩</t>
  </si>
  <si>
    <t>兰田村</t>
  </si>
  <si>
    <t>帮助30贫困人口创收2000元/人.年</t>
  </si>
  <si>
    <t>兰田村村委</t>
  </si>
  <si>
    <t>谈文溪村荒山造林及森林提质改造</t>
  </si>
  <si>
    <t>帮助28贫困人口创收2000元/人.年</t>
  </si>
  <si>
    <t>谈文溪村村委</t>
  </si>
  <si>
    <t>大凤头村荒山造林及森林提质改造</t>
  </si>
  <si>
    <t>荒山造林及森林提质改造面积250亩</t>
  </si>
  <si>
    <t>大凤头村村委</t>
  </si>
  <si>
    <t>定家村荒山造林及森林提质改造</t>
  </si>
  <si>
    <t>荒山造林及森林提质改造面积600亩</t>
  </si>
  <si>
    <t>帮助40贫困人口创收2000元/人.年</t>
  </si>
  <si>
    <t>定家村村委</t>
  </si>
  <si>
    <t>五柳塘村荒山造林及森林提质改造</t>
  </si>
  <si>
    <t>帮助15贫困人口创收2000元/人.年</t>
  </si>
  <si>
    <t>五柳塘村村委</t>
  </si>
  <si>
    <t>全县植树造林</t>
  </si>
  <si>
    <t>植树面积550亩</t>
  </si>
  <si>
    <t>帮助120贫困人口创收2000元/人.年</t>
  </si>
  <si>
    <t>龙会寺村植树造林</t>
  </si>
  <si>
    <t>植树面积10亩</t>
  </si>
  <si>
    <t>龙会寺村</t>
  </si>
  <si>
    <t>舟山村植树造林</t>
  </si>
  <si>
    <t>舟山村</t>
  </si>
  <si>
    <t>山田湾村森林抚育</t>
  </si>
  <si>
    <t>森林抚育面积500亩</t>
  </si>
  <si>
    <t>帮助25贫困人口创收2000元/人.年</t>
  </si>
  <si>
    <t>山田湾村郑六女</t>
  </si>
  <si>
    <t>高岱沅村森林抚育</t>
  </si>
  <si>
    <t>高岱沅村</t>
  </si>
  <si>
    <t>本江沅自然村</t>
  </si>
  <si>
    <t>青龙村森林抚育</t>
  </si>
  <si>
    <t>森林抚育面积200亩</t>
  </si>
  <si>
    <t>帮助10贫困人口创收2000元/人.年</t>
  </si>
  <si>
    <t>青龙村村委</t>
  </si>
  <si>
    <t>小水干村森林抚育</t>
  </si>
  <si>
    <t>森林抚育面积300亩</t>
  </si>
  <si>
    <t>小水干村村委</t>
  </si>
  <si>
    <t>刘家村森林抚育</t>
  </si>
  <si>
    <t>刘家村村委</t>
  </si>
  <si>
    <t>上富柏村森林抚育</t>
  </si>
  <si>
    <t>森林抚育面积100亩</t>
  </si>
  <si>
    <t>上富柏村</t>
  </si>
  <si>
    <t>帮助3贫困人口创收2000元/人.年</t>
  </si>
  <si>
    <t>上富柏村村委</t>
  </si>
  <si>
    <t>光辉村森林抚育</t>
  </si>
  <si>
    <t>光辉村</t>
  </si>
  <si>
    <t>帮助18贫困人口创收2000元/人.年</t>
  </si>
  <si>
    <t>光辉村村委</t>
  </si>
  <si>
    <t>大坪村森林抚育</t>
  </si>
  <si>
    <t>森林抚育面积700亩</t>
  </si>
  <si>
    <t>信丰油茶公司</t>
  </si>
  <si>
    <t>山田湾村村委</t>
  </si>
  <si>
    <t>临河村森林抚育</t>
  </si>
  <si>
    <t>临河村村委</t>
  </si>
  <si>
    <t>乔亭村森林抚育</t>
  </si>
  <si>
    <t>乔亭村</t>
  </si>
  <si>
    <t>乔亭村村委</t>
  </si>
  <si>
    <t>金陵圩村森林抚育</t>
  </si>
  <si>
    <t>金陵圩村</t>
  </si>
  <si>
    <t>帮助12贫困人口创收2000元/人.年</t>
  </si>
  <si>
    <t>金陵圩村村委</t>
  </si>
  <si>
    <t>千马坪村扶贫车间</t>
  </si>
  <si>
    <t>楠竹低改面积500亩</t>
  </si>
  <si>
    <t>千马坪村</t>
  </si>
  <si>
    <t>千马坪村村委</t>
  </si>
  <si>
    <t>全县撒播造林</t>
  </si>
  <si>
    <t>撒播造林面积3700亩</t>
  </si>
  <si>
    <t>大坪头村林区道路</t>
  </si>
  <si>
    <t>修建林区道路1.6公里</t>
  </si>
  <si>
    <t>50000元/公里</t>
  </si>
  <si>
    <t>大坪头村村委</t>
  </si>
  <si>
    <t>大凤头村扶贫车间</t>
  </si>
  <si>
    <t>修建林区道路1.1公里</t>
  </si>
  <si>
    <t>大凤头村5组</t>
  </si>
  <si>
    <t>下富柏村林区道路</t>
  </si>
  <si>
    <t>修建林区道路0.6公里</t>
  </si>
  <si>
    <t>下富柏村</t>
  </si>
  <si>
    <t>下富柏村村委</t>
  </si>
  <si>
    <t>彭梓城村林区道路</t>
  </si>
  <si>
    <t>彭梓城村村委</t>
  </si>
  <si>
    <t>欧家窝村林区道路</t>
  </si>
  <si>
    <t>修建林区道路1公里</t>
  </si>
  <si>
    <t>欧家窝村村委</t>
  </si>
  <si>
    <t>大山仁村林区道路</t>
  </si>
  <si>
    <t>大山仁村村委</t>
  </si>
  <si>
    <t>豪山村林区道路</t>
  </si>
  <si>
    <t>豪山村村委</t>
  </si>
  <si>
    <t>胡家村林区道路</t>
  </si>
  <si>
    <t>胡家村村委胡昕</t>
  </si>
  <si>
    <t>小步岭村林区道路</t>
  </si>
  <si>
    <t>修建林区道路0.4公里</t>
  </si>
  <si>
    <t>小步岭村</t>
  </si>
  <si>
    <t>小步岭村村委</t>
  </si>
  <si>
    <t>南塘村林区道路</t>
  </si>
  <si>
    <t>南塘村</t>
  </si>
  <si>
    <t>南塘村村委</t>
  </si>
  <si>
    <t>胡志良村林区道路</t>
  </si>
  <si>
    <t>修建林区道路0.8公里</t>
  </si>
  <si>
    <t>胡志良村</t>
  </si>
  <si>
    <t>胡志良村村委</t>
  </si>
  <si>
    <t>大利村林区道路</t>
  </si>
  <si>
    <t>洞心村林区道路</t>
  </si>
  <si>
    <t>洞心村村委</t>
  </si>
  <si>
    <t>贺家村林下经济场地建设</t>
  </si>
  <si>
    <t>修建林下经济场地1个</t>
  </si>
  <si>
    <t>120000元/个</t>
  </si>
  <si>
    <t>帮助26贫困人口创收2000元/人.年</t>
  </si>
  <si>
    <t>燕山牧场养殖合作社</t>
  </si>
  <si>
    <t>三塘沅村林下经济场地建设</t>
  </si>
  <si>
    <t>三塘沅村</t>
  </si>
  <si>
    <t>30000元/个</t>
  </si>
  <si>
    <t>三塘沅村村委</t>
  </si>
  <si>
    <t>杨柳冲村林下经济道路及场地建设</t>
  </si>
  <si>
    <t>修建林下经济道路及场地1个</t>
  </si>
  <si>
    <t>杨柳冲村</t>
  </si>
  <si>
    <t>杨柳冲村村委</t>
  </si>
  <si>
    <t>秀富里村林下经济场地建设</t>
  </si>
  <si>
    <t>200000元/个</t>
  </si>
  <si>
    <t>秀富里村村委</t>
  </si>
  <si>
    <t>（十二）</t>
  </si>
  <si>
    <t>旅游扶贫产业</t>
  </si>
  <si>
    <t>文旅广体局</t>
  </si>
  <si>
    <t>骆铭孙村公共基础设施建设</t>
  </si>
  <si>
    <t>旅游设施建设565㎡</t>
  </si>
  <si>
    <t>566.3元/㎡</t>
  </si>
  <si>
    <t>通过景区旅游收入带动贫困人口创收1000元/人/年</t>
  </si>
  <si>
    <t>谈文溪景区公共基础设施建设</t>
  </si>
  <si>
    <t>登山步道长1100m</t>
  </si>
  <si>
    <t>300元/m</t>
  </si>
  <si>
    <t>千马坪银杏景点旅游公共基础设施建设</t>
  </si>
  <si>
    <t>旅游步道长510m</t>
  </si>
  <si>
    <t>686.3元/m</t>
  </si>
  <si>
    <t>（十三）</t>
  </si>
  <si>
    <t>电商扶贫项目小计</t>
  </si>
  <si>
    <t>商务局</t>
  </si>
  <si>
    <t>贫困村电商服务站</t>
  </si>
  <si>
    <t>新建、改造贫困村电商服务站20个。</t>
  </si>
  <si>
    <t>龙泉镇等12个乡镇</t>
  </si>
  <si>
    <t>洞源村等20个行政村</t>
  </si>
  <si>
    <t>1万元/站</t>
  </si>
  <si>
    <t>帮助贫困村代购、代销产品，方便贫困人口购物、快递收发，500名以上贫困人口受益。</t>
  </si>
  <si>
    <t>助力“农产品上行”</t>
  </si>
  <si>
    <t>1、参加或举办线上线下电商活动，宣传新田农特产品，打造农产品网销品牌；
2、支持贫困村、贫困户和扶贫企业农特产品上行；3、支持贫困户电商创业，销售农产品。</t>
  </si>
  <si>
    <t>大观堡等230个行政村</t>
  </si>
  <si>
    <t>2万-4万/活动或根据活动举办实效情况进行补贴</t>
  </si>
  <si>
    <t>2019年全县贫困村、贫困户农产品上行700万元以上，3000名以上贫困人口受益。</t>
  </si>
  <si>
    <t>（十四）</t>
  </si>
  <si>
    <t>畜牧水产业</t>
  </si>
  <si>
    <t>畜牧局</t>
  </si>
  <si>
    <t>新田县新金凤种养专业合作社升级改造</t>
  </si>
  <si>
    <t>建设堆粪场等相关环保设施</t>
  </si>
  <si>
    <t>3.33万元/个</t>
  </si>
  <si>
    <t>促进产业发展，增加2名贫困人口的收益，人均增收4000元</t>
  </si>
  <si>
    <t>新田县畜牧水产局</t>
  </si>
  <si>
    <t>新田县新金凤种养专业合作社</t>
  </si>
  <si>
    <t>新田县社知种养殖专业合作社升级改造</t>
  </si>
  <si>
    <t>建设相关环保设施、粪污处理设施</t>
  </si>
  <si>
    <t>新田县社知种养殖专业合作社</t>
  </si>
  <si>
    <t>新田县石山中生猪养殖专业合作社升级改造</t>
  </si>
  <si>
    <t>5万元/个</t>
  </si>
  <si>
    <t>促进产业发展，增加2名贫困人口的收益，人均增收6000元</t>
  </si>
  <si>
    <t>新田县石山中生猪养殖专业合作社</t>
  </si>
  <si>
    <t>宏发生猪养殖专业合作社升级改造</t>
  </si>
  <si>
    <t>宏发生猪养殖专业合作社</t>
  </si>
  <si>
    <t>兴和养殖专业合作社升级改造</t>
  </si>
  <si>
    <t>洪盛养殖场升级改造</t>
  </si>
  <si>
    <t>洪盛养殖场</t>
  </si>
  <si>
    <t>新田县万山缘养殖专业合作社升级改造</t>
  </si>
  <si>
    <t>新田县万山缘养殖专业合作社</t>
  </si>
  <si>
    <t>新田县五七农业综合开发有限公司升级改造</t>
  </si>
  <si>
    <t>新田县五七农业综合开发有限公司</t>
  </si>
  <si>
    <t>优源农牧发展有限公司升级改造</t>
  </si>
  <si>
    <t>优源农牧发展有限公司</t>
  </si>
  <si>
    <t>友泰养殖场升级改造</t>
  </si>
  <si>
    <t>友泰养殖场</t>
  </si>
  <si>
    <t>宏发养殖场升级改造</t>
  </si>
  <si>
    <t>宏发养殖场</t>
  </si>
  <si>
    <t>新田县忠平种养殖专业合作社升级改造</t>
  </si>
  <si>
    <t>新田县忠平种养殖专业合作社</t>
  </si>
  <si>
    <t>新田县民生牲猪养殖专业合作社升级改造</t>
  </si>
  <si>
    <t>新田县民生牲猪养殖专业合作社</t>
  </si>
  <si>
    <t>刘华龙养殖场升级改造</t>
  </si>
  <si>
    <t>刘华龙养殖场</t>
  </si>
  <si>
    <t>周家洞塘湾岭生猪养殖场升级改造</t>
  </si>
  <si>
    <t>周家洞塘湾岭生猪养殖场</t>
  </si>
  <si>
    <t>宋存万养殖场升级改造</t>
  </si>
  <si>
    <t>宋存万养殖场</t>
  </si>
  <si>
    <t>宋洪顺养殖场升级改造</t>
  </si>
  <si>
    <t>宋洪顺养殖场</t>
  </si>
  <si>
    <t>宋火顺养殖场升级改造</t>
  </si>
  <si>
    <t>宋火顺养殖场</t>
  </si>
  <si>
    <t>宋建平养殖场升级改造</t>
  </si>
  <si>
    <t>宋建平养殖场</t>
  </si>
  <si>
    <t>宋明光养殖场升级改造</t>
  </si>
  <si>
    <t>宋明光养殖场</t>
  </si>
  <si>
    <t>宋勤俭养殖场升级改造</t>
  </si>
  <si>
    <t>宋勤俭养殖场</t>
  </si>
  <si>
    <t>宋存华养殖场升级改造</t>
  </si>
  <si>
    <t>宋存华养殖场</t>
  </si>
  <si>
    <t>新田县太顺种养专业合作社升级改造</t>
  </si>
  <si>
    <t>新田县太顺种养专业合作社</t>
  </si>
  <si>
    <t>福硒家庭农场升级改造</t>
  </si>
  <si>
    <t>野乐村</t>
  </si>
  <si>
    <t>福硒家庭农场</t>
  </si>
  <si>
    <t>新田县俊豪种养殖专业合作社升级改造</t>
  </si>
  <si>
    <t>新田县俊豪种养殖专业合作社</t>
  </si>
  <si>
    <t>史满元养殖场升级改造</t>
  </si>
  <si>
    <t>友谊村</t>
  </si>
  <si>
    <t>史满元养殖场</t>
  </si>
  <si>
    <t>石军种养专业合作社升级改造</t>
  </si>
  <si>
    <t>下户居委会</t>
  </si>
  <si>
    <t>石军种养专业合作社</t>
  </si>
  <si>
    <t>史六军养殖场升级改造</t>
  </si>
  <si>
    <t>史六军养殖场</t>
  </si>
  <si>
    <t>史荣国养殖场升级改造</t>
  </si>
  <si>
    <t>史荣国养殖场</t>
  </si>
  <si>
    <t>史荣玉养殖场升级改造</t>
  </si>
  <si>
    <t>史荣玉养殖场</t>
  </si>
  <si>
    <t>史石养养殖场升级改造</t>
  </si>
  <si>
    <t>史石养养殖场</t>
  </si>
  <si>
    <t>史天生养殖场升级改造</t>
  </si>
  <si>
    <t>史天生养殖场</t>
  </si>
  <si>
    <t>兴旺（史小华）养殖场升级改造</t>
  </si>
  <si>
    <t>兴旺（史小华）养殖场</t>
  </si>
  <si>
    <t>宏新养殖场升级改造</t>
  </si>
  <si>
    <t>宏新养殖场</t>
  </si>
  <si>
    <t>昌盛养殖专业合作社升级改造</t>
  </si>
  <si>
    <t>水车洞村</t>
  </si>
  <si>
    <t>昌盛养殖专业合作社</t>
  </si>
  <si>
    <t>邓良翠养殖场升级改造</t>
  </si>
  <si>
    <t>邓良翠养殖场</t>
  </si>
  <si>
    <t>山塘美农业开发有限公司升级改造</t>
  </si>
  <si>
    <t>石溪村</t>
  </si>
  <si>
    <t>山塘美农业开发有限公司</t>
  </si>
  <si>
    <t>升开养殖场升级改造</t>
  </si>
  <si>
    <t>升开养殖场</t>
  </si>
  <si>
    <t>新田县宇鑫养殖专业合作社升级改造</t>
  </si>
  <si>
    <t>新田县宇鑫养殖专业合作社</t>
  </si>
  <si>
    <t>日欣种养专业合作社升级改造</t>
  </si>
  <si>
    <t>大塘坪镇</t>
  </si>
  <si>
    <t>日欣种养专业合作社</t>
  </si>
  <si>
    <t>黄超养殖场升级改造</t>
  </si>
  <si>
    <t>黄超养殖场</t>
  </si>
  <si>
    <t>何山岩养牛场升级改造</t>
  </si>
  <si>
    <t>何山岩村</t>
  </si>
  <si>
    <t>何山岩养牛场</t>
  </si>
  <si>
    <t>何中平养猪场升级改造</t>
  </si>
  <si>
    <t>何中平养猪场</t>
  </si>
  <si>
    <t>海力雄生态养殖有限公司升级改造</t>
  </si>
  <si>
    <t>海力雄生态养殖有限公司</t>
  </si>
  <si>
    <t>瑞泰种养专业合作社升级改造</t>
  </si>
  <si>
    <t>瑞泰种养专业合作社</t>
  </si>
  <si>
    <t>迅丰肉牛生态养殖基地升级改造</t>
  </si>
  <si>
    <t>干山村</t>
  </si>
  <si>
    <t>迅丰肉牛生态养殖基地</t>
  </si>
  <si>
    <t>丰穗种养合作社升级改造</t>
  </si>
  <si>
    <t>丰穗种养合作社</t>
  </si>
  <si>
    <t>谢大剑养殖场升级改造</t>
  </si>
  <si>
    <t>七里坪村</t>
  </si>
  <si>
    <t>3.42万元/个</t>
  </si>
  <si>
    <t>谢大剑养殖场</t>
  </si>
  <si>
    <t>龙脉塘生态养殖专业合作社升级改造</t>
  </si>
  <si>
    <t>龙脉塘村</t>
  </si>
  <si>
    <t>龙脉塘生态养殖专业合作社</t>
  </si>
  <si>
    <t>二</t>
  </si>
  <si>
    <t>农村基础设施建设合计</t>
  </si>
  <si>
    <t>1、农村安全饮水</t>
  </si>
  <si>
    <t>县水利局</t>
  </si>
  <si>
    <t>自来水厂维修养护</t>
  </si>
  <si>
    <t>农村自来水维修养护</t>
  </si>
  <si>
    <t>社门口等村</t>
  </si>
  <si>
    <t>漿砌石320元/方，土方18元/方</t>
  </si>
  <si>
    <t>省级</t>
  </si>
  <si>
    <t>确保农村自来水工程正常运行及贫困人口安全饮水</t>
  </si>
  <si>
    <t>景湾村大口井改建工程</t>
  </si>
  <si>
    <t>改建水井，新建排水沟等</t>
  </si>
  <si>
    <t>漿砌石320元/方，土方18元/方，管道维修30元/米</t>
  </si>
  <si>
    <t>巩固203名贫困人口的饮水安全</t>
  </si>
  <si>
    <t>伍家村村内井改建工程</t>
  </si>
  <si>
    <t>巩固620名贫困人口的饮水安全</t>
  </si>
  <si>
    <t>心安水井改建工程</t>
  </si>
  <si>
    <t>改建水井、新建水池</t>
  </si>
  <si>
    <t>心安村</t>
  </si>
  <si>
    <t>巩固210名贫困人口的饮水安全</t>
  </si>
  <si>
    <t>柳溪坊水井改建工程</t>
  </si>
  <si>
    <t>巩固602名贫困人口的饮水安全</t>
  </si>
  <si>
    <t>云溪欧家村水井改建工程</t>
  </si>
  <si>
    <t>云溪欧家村</t>
  </si>
  <si>
    <t>巩固320名贫困人口的饮水安全</t>
  </si>
  <si>
    <t>铁炉井改建工程</t>
  </si>
  <si>
    <t>巩固150名贫困人口的饮水安全</t>
  </si>
  <si>
    <t>矮家冲水井改建工程</t>
  </si>
  <si>
    <t>塘罗村水井改建工程</t>
  </si>
  <si>
    <t>巩固213名贫困人口的饮水安全</t>
  </si>
  <si>
    <t>犀牛凼村水井改建工程</t>
  </si>
  <si>
    <t>鱼池头村</t>
  </si>
  <si>
    <t>巩固230名贫困人口的饮水安全</t>
  </si>
  <si>
    <t>新七贤山村水井改建工程</t>
  </si>
  <si>
    <t>巩固298名贫困人口的饮水安全</t>
  </si>
  <si>
    <t>洞水村水井改建工程</t>
  </si>
  <si>
    <t>改建水井，新建机房</t>
  </si>
  <si>
    <t>巩固170名贫困人口的饮水安全</t>
  </si>
  <si>
    <t>定家村水井改建工程</t>
  </si>
  <si>
    <t>齐家村</t>
  </si>
  <si>
    <t>巩固130名贫困人口的饮水安全</t>
  </si>
  <si>
    <t>彭家村水井改建工程</t>
  </si>
  <si>
    <t>龙华村</t>
  </si>
  <si>
    <t>巩固98名贫困人口的饮水安全</t>
  </si>
  <si>
    <t>黄庆村水井改建工程</t>
  </si>
  <si>
    <t>巩固56名贫困人口的饮水安全</t>
  </si>
  <si>
    <t>余家村水井改建工程</t>
  </si>
  <si>
    <t>兴泉村</t>
  </si>
  <si>
    <t>巩固83名贫困人口的饮水安全</t>
  </si>
  <si>
    <t>梅湾村水井改建工程</t>
  </si>
  <si>
    <t>巩固208名贫困人口的饮水安全</t>
  </si>
  <si>
    <t>砠下村水井改建工程</t>
  </si>
  <si>
    <t>巩固263名贫困人口的饮水安全</t>
  </si>
  <si>
    <t>交通项目</t>
  </si>
  <si>
    <t>交通局</t>
  </si>
  <si>
    <t>郑家坪桥</t>
  </si>
  <si>
    <t>桥梁长16米，宽7米</t>
  </si>
  <si>
    <t>3000元/m2</t>
  </si>
  <si>
    <t>改善1500贫困人口安全出行</t>
  </si>
  <si>
    <t>交通运输局</t>
  </si>
  <si>
    <t>农村公路管理站</t>
  </si>
  <si>
    <t>虾落岭桥</t>
  </si>
  <si>
    <t>桥梁长14米，宽7米</t>
  </si>
  <si>
    <t>改善800贫困人口安全出行</t>
  </si>
  <si>
    <t>高坝头桥</t>
  </si>
  <si>
    <t>桥梁长14米，宽6米</t>
  </si>
  <si>
    <t>改善400贫困人口安全出行</t>
  </si>
  <si>
    <t>罗家山桥</t>
  </si>
  <si>
    <t>大历县村</t>
  </si>
  <si>
    <t>改善3000贫困人口安全出行</t>
  </si>
  <si>
    <t>坪山一桥</t>
  </si>
  <si>
    <t>桥梁长19米，宽7米</t>
  </si>
  <si>
    <t>改善4500贫困人口安全出行</t>
  </si>
  <si>
    <t>坪山二桥</t>
  </si>
  <si>
    <t>龙眼头桥</t>
  </si>
  <si>
    <t>鸡公嘴1桥</t>
  </si>
  <si>
    <t>鸡公嘴村</t>
  </si>
  <si>
    <t>改善1200贫困人口安全出行</t>
  </si>
  <si>
    <t>黄家寨桥</t>
  </si>
  <si>
    <t>龙秀村</t>
  </si>
  <si>
    <t>两江口桥</t>
  </si>
  <si>
    <t>C168石田线（石头山-田坠）</t>
  </si>
  <si>
    <t>安保工程、钢护栏1.683km</t>
  </si>
  <si>
    <t>田坠村</t>
  </si>
  <si>
    <t>7万元/公里</t>
  </si>
  <si>
    <t>改善850贫困人口安全出行</t>
  </si>
  <si>
    <t>C194三新线（三元头-新塘铺）</t>
  </si>
  <si>
    <t>安保工程、钢护栏1.613km</t>
  </si>
  <si>
    <t>三元头村</t>
  </si>
  <si>
    <t>改善780贫困人口安全出行</t>
  </si>
  <si>
    <t>C234石大线（石古凤-大坪头）</t>
  </si>
  <si>
    <t>安保工程、钢护栏1.9km</t>
  </si>
  <si>
    <t>C361土加线（土家岭-加冲）</t>
  </si>
  <si>
    <t>安保工程、钢护栏3.931km</t>
  </si>
  <si>
    <t>改善680贫困人口安全出行</t>
  </si>
  <si>
    <t>C367龙水线（Y137-水库坝）</t>
  </si>
  <si>
    <t>安保工程、钢护栏2.387km</t>
  </si>
  <si>
    <t>龙珠村村</t>
  </si>
  <si>
    <t>改善1300贫困人口安全出行</t>
  </si>
  <si>
    <t>C402新金线（新村-金丝岭村）</t>
  </si>
  <si>
    <t>安保工程、钢护栏1.894km</t>
  </si>
  <si>
    <t>C497徐李线（徐家-李进）</t>
  </si>
  <si>
    <t>安保工程、钢护栏2.583km</t>
  </si>
  <si>
    <t>C190三山线（s323-三元头）</t>
  </si>
  <si>
    <t>安保工程、钢护栏3.857km</t>
  </si>
  <si>
    <t>改善600贫困人口安全出行</t>
  </si>
  <si>
    <t>C166谢村线(谢竹-村部）</t>
  </si>
  <si>
    <t>安保工程、钢护栏1.423km</t>
  </si>
  <si>
    <t>改善700贫困人口安全出行</t>
  </si>
  <si>
    <t>Y118茂民线（茂家-罗家山）</t>
  </si>
  <si>
    <t>安保工程、钢护栏10.149km</t>
  </si>
  <si>
    <t>9万元/公里</t>
  </si>
  <si>
    <t>改善5000贫困人口安全出行</t>
  </si>
  <si>
    <t>Y378新铁线（五乡圩-加油站）</t>
  </si>
  <si>
    <t>安保工程、钢护栏11.335km</t>
  </si>
  <si>
    <t>Y380大潭线（大岗-潭田学校）</t>
  </si>
  <si>
    <t>安保工程、钢护栏6.681km</t>
  </si>
  <si>
    <t>Y384东龙线（村口-大桥头）</t>
  </si>
  <si>
    <t>安保工程、钢护栏3.827km</t>
  </si>
  <si>
    <t>改善1600贫困人口安全出行</t>
  </si>
  <si>
    <t>Y386土农线（土桥坪-土桥坪）</t>
  </si>
  <si>
    <t>安保工程、钢护栏5.754km</t>
  </si>
  <si>
    <t>土桥坪村</t>
  </si>
  <si>
    <t>改善900贫困人口安全出行</t>
  </si>
  <si>
    <t>Y391山大线（山占塘-大古州）</t>
  </si>
  <si>
    <t>安保工程、钢护栏3.789km</t>
  </si>
  <si>
    <t>悟村村</t>
  </si>
  <si>
    <t>改善2000贫困人口安全出行</t>
  </si>
  <si>
    <t>Y457石沙线(石羊-沙田）</t>
  </si>
  <si>
    <t>安保工程、钢护栏7.276km</t>
  </si>
  <si>
    <t>改善3500贫困人口安全出行</t>
  </si>
  <si>
    <t>Y633道大线（大窝岭-杨家）</t>
  </si>
  <si>
    <t>安保工程、钢护栏5.512km</t>
  </si>
  <si>
    <t>Y635东东线（新隆-野乐）</t>
  </si>
  <si>
    <t>安保工程、钢护栏2.753km</t>
  </si>
  <si>
    <t>Y637草高线（大凤头-高山）</t>
  </si>
  <si>
    <t>安保工程、钢护栏7.744km</t>
  </si>
  <si>
    <t>Y640乐乐线（坪山-宏发圩）</t>
  </si>
  <si>
    <t>安保工程、钢护栏4.878km</t>
  </si>
  <si>
    <t>张家湾村</t>
  </si>
  <si>
    <t>Y629枧永线</t>
  </si>
  <si>
    <t>安保工程、钢护栏16.223km</t>
  </si>
  <si>
    <t>金陵</t>
  </si>
  <si>
    <t>Y642门舍线</t>
  </si>
  <si>
    <t>安保工程、钢护栏16.469km</t>
  </si>
  <si>
    <t>骥村至门楼下</t>
  </si>
  <si>
    <t>Y007林老线</t>
  </si>
  <si>
    <t>安保工程、钢护栏3.784km</t>
  </si>
  <si>
    <t>改善500贫困人口安全出行</t>
  </si>
  <si>
    <t>Y012徐新线</t>
  </si>
  <si>
    <t>安保工程、钢护栏2.722km</t>
  </si>
  <si>
    <t>改善560贫困人口安全出行</t>
  </si>
  <si>
    <t>Y110周梓线</t>
  </si>
  <si>
    <t>安保工程、钢护栏9.815km</t>
  </si>
  <si>
    <t>Y115查下线</t>
  </si>
  <si>
    <t>安保工程、钢护栏7.115km</t>
  </si>
  <si>
    <t>改善1800贫困人口安全出行</t>
  </si>
  <si>
    <t>Y116欧老线</t>
  </si>
  <si>
    <t>安保工程、钢护栏1.008km</t>
  </si>
  <si>
    <t>Y638乐燕线</t>
  </si>
  <si>
    <t>安保工程、钢护栏4.542km</t>
  </si>
  <si>
    <t>水落脚村</t>
  </si>
  <si>
    <t>Y639油周线</t>
  </si>
  <si>
    <t>安保工程、钢护栏2.941km</t>
  </si>
  <si>
    <t>Y776龙富线</t>
  </si>
  <si>
    <t>安保工程、钢护栏5.238km</t>
  </si>
  <si>
    <t>C011新三线</t>
  </si>
  <si>
    <t>安保工程、钢护栏3.685km</t>
  </si>
  <si>
    <t>改善450贫困人口安全出行</t>
  </si>
  <si>
    <t>C044鸡刘线</t>
  </si>
  <si>
    <t>安保工程、钢护栏2.05km</t>
  </si>
  <si>
    <t>C075星周线</t>
  </si>
  <si>
    <t>安保工程、钢护栏3.808km</t>
  </si>
  <si>
    <t>C206李新线</t>
  </si>
  <si>
    <t>安保工程、钢护栏2.155km</t>
  </si>
  <si>
    <t>李郁村</t>
  </si>
  <si>
    <t>C216青周线</t>
  </si>
  <si>
    <t>安保工程、钢护栏2.401km</t>
  </si>
  <si>
    <t>C217黑大线</t>
  </si>
  <si>
    <t>安保工程、钢护栏2.165km</t>
  </si>
  <si>
    <t>大岭头村</t>
  </si>
  <si>
    <t>C235高洞线</t>
  </si>
  <si>
    <t>安保工程、钢护栏2.471km</t>
  </si>
  <si>
    <t>洞水村</t>
  </si>
  <si>
    <t>茂民线</t>
  </si>
  <si>
    <t>路面维修0.785km,3790m2</t>
  </si>
  <si>
    <t>茂家村</t>
  </si>
  <si>
    <t>160元/m2</t>
  </si>
  <si>
    <t>大陶线</t>
  </si>
  <si>
    <t>路面维修1.37km,6680m2</t>
  </si>
  <si>
    <t>陶岭</t>
  </si>
  <si>
    <t>改善2500贫困人口安全出行</t>
  </si>
  <si>
    <t>污水处理项目</t>
  </si>
  <si>
    <t>环保局</t>
  </si>
  <si>
    <t>龙泉镇潭田村污水处理工程</t>
  </si>
  <si>
    <t>一体化设备或四格池及管网配套设施</t>
  </si>
  <si>
    <t>解决234贫困人口的环境卫生问题</t>
  </si>
  <si>
    <t>龙泉镇石甑源村污水处理工程</t>
  </si>
  <si>
    <t>解决532名贫困人口的环境卫生问题</t>
  </si>
  <si>
    <t>新圩镇三占塘村污水处理工程</t>
  </si>
  <si>
    <t>解决284名贫困人口的环境卫生问题</t>
  </si>
  <si>
    <t>新圩镇祖亭下村污水处理工程</t>
  </si>
  <si>
    <t>祖亭下村</t>
  </si>
  <si>
    <t>解决183名贫困人口的环境卫生问题</t>
  </si>
  <si>
    <t>新圩镇兰溪村污水处理工程</t>
  </si>
  <si>
    <t>解决164名贫困人口的环境卫生问题</t>
  </si>
  <si>
    <t>门楼下乡两江口村污水处理工程</t>
  </si>
  <si>
    <t>解决339名贫困人口的环境卫生问题</t>
  </si>
  <si>
    <t>门楼下乡鲁塘村污水处理工程</t>
  </si>
  <si>
    <t>解决335名贫困人口的环境卫生问题</t>
  </si>
  <si>
    <t>金盆镇下塘窝村污水处理工程</t>
  </si>
  <si>
    <t>解决900名贫困人口的环境卫生问题</t>
  </si>
  <si>
    <t>金盆镇河山岩村污水处理工程</t>
  </si>
  <si>
    <t>解决320名贫困人口的环境卫生问题</t>
  </si>
  <si>
    <t>骥村镇黄公塘村污水处理工程</t>
  </si>
  <si>
    <t>解决640名贫困人口的环境卫生问题</t>
  </si>
  <si>
    <t>农产品批发交易市场及配套项目</t>
  </si>
  <si>
    <t>龙泉镇农产品交易市场及配套设施建设工程</t>
  </si>
  <si>
    <r>
      <rPr>
        <sz val="10"/>
        <rFont val="仿宋_GB2312"/>
        <charset val="134"/>
      </rPr>
      <t>龙泉镇农贸市场建设2200m</t>
    </r>
    <r>
      <rPr>
        <sz val="10"/>
        <rFont val="宋体"/>
        <charset val="134"/>
      </rPr>
      <t>²</t>
    </r>
    <r>
      <rPr>
        <sz val="10"/>
        <rFont val="仿宋_GB2312"/>
        <charset val="134"/>
      </rPr>
      <t>及其配套设施建设</t>
    </r>
  </si>
  <si>
    <r>
      <rPr>
        <sz val="10"/>
        <rFont val="仿宋_GB2312"/>
        <charset val="134"/>
      </rPr>
      <t>455元/m</t>
    </r>
    <r>
      <rPr>
        <sz val="10"/>
        <rFont val="宋体"/>
        <charset val="134"/>
      </rPr>
      <t>²</t>
    </r>
  </si>
  <si>
    <t>改善市场环境，方便群众农副产品交易，提升集镇市场周边群众的经济发展（其中贫困人口4523人）</t>
  </si>
  <si>
    <t>金陵圩农贸市场改建</t>
  </si>
  <si>
    <t>1500平方米农贸市场</t>
  </si>
  <si>
    <t>金陵圩居委会、永桂城居委会</t>
  </si>
  <si>
    <t>667元/平方米</t>
  </si>
  <si>
    <t>改善老金陵片区农副产品交易条件,周边村共800余户贫困户以及非贫困户受益</t>
  </si>
  <si>
    <t>骥村农贸市场</t>
  </si>
  <si>
    <t>集镇市场改造4000平方米</t>
  </si>
  <si>
    <t>250元/平方米</t>
  </si>
  <si>
    <t>解决全镇3000名贫困人口农产品销售等</t>
  </si>
  <si>
    <t>枧头农贸市场配套基础设施</t>
  </si>
  <si>
    <t>枧头农贸市场配套基础设施900米</t>
  </si>
  <si>
    <t>枧头、龙元茂村</t>
  </si>
  <si>
    <t>1100元/米</t>
  </si>
  <si>
    <t>健全枧头农贸市场功能，周边村共700余户贫困户以及非贫困户受益</t>
  </si>
  <si>
    <t>枧头、龙元茂村委</t>
  </si>
  <si>
    <t>新圩镇农产品交易市场配套设施建设</t>
  </si>
  <si>
    <t>建设市场道路1KM，宽8米，人行/集市两用通道1KM，宽4米</t>
  </si>
  <si>
    <t>新圩社区</t>
  </si>
  <si>
    <t>方便1785户贫困户农副产品交易，间接增收200元/户。</t>
  </si>
  <si>
    <t>石羊农贸市场建设</t>
  </si>
  <si>
    <t>石羊农贸市场建设约1000㎡及其配套设置建设</t>
  </si>
  <si>
    <t>地头居委会</t>
  </si>
  <si>
    <t>1000元/平方米</t>
  </si>
  <si>
    <t>改善市场环境，方便群众出行，使21个行政村3.4万人口受益（其中贫困人口5892人）</t>
  </si>
  <si>
    <t>新隆镇农贸市场建设</t>
  </si>
  <si>
    <t>新隆农贸市场建设约2000㎡及其配套设置建设</t>
  </si>
  <si>
    <t>500元/平方米</t>
  </si>
  <si>
    <t>改善市场环境，方便群众出行，使11个行政村2.2万人口受益（其中贫困人口4957人）</t>
  </si>
  <si>
    <t>门楼下农产品批发市场及配套设施</t>
  </si>
  <si>
    <t>门楼下村-门楼下圩场市场建筑约2000平方左右</t>
  </si>
  <si>
    <t xml:space="preserve">改善门楼下村400贫困人口、600非贫困人口群众产业发展、农业生产及提升村级经济发展问题，解决乡5个村集贸市场交易问题 </t>
  </si>
  <si>
    <t>茂家农贸市场提质改造</t>
  </si>
  <si>
    <t>雨棚500平方米、地面硬化1500平方米等</t>
  </si>
  <si>
    <t>茂家居委会</t>
  </si>
  <si>
    <t>茂家村、山美村、罗溪村等8个行政村9000人口（其中贫困人口3000人）受益</t>
  </si>
  <si>
    <t>三井农贸市场新建</t>
  </si>
  <si>
    <t>新建1500平方米市场、地面硬化约1000平方</t>
  </si>
  <si>
    <t>三井居委会</t>
  </si>
  <si>
    <t>市场400元/平方米、硬化140元/平方米</t>
  </si>
  <si>
    <t>三井、谈文溪、七贤山等9个行政村10000人口(其中贫困人口3500人)收益</t>
  </si>
  <si>
    <t>金盆镇农产品批发交易市场及配套设施</t>
  </si>
  <si>
    <t>摊位长240米，宽1米，高1米；传达、保安室；公共厕所；水电安装；市场卷闸门；</t>
  </si>
  <si>
    <t>传达室16.8万元，公厕3.5万元，摊位及其它79.7万元</t>
  </si>
  <si>
    <t>新增摊位60个，解决群众农产品交易需求，使4000多名贫困人口受益</t>
  </si>
  <si>
    <t>陶岭镇农产品交易市场</t>
  </si>
  <si>
    <t>新建农产品交易市场800平方米</t>
  </si>
  <si>
    <t>1250元/平方米</t>
  </si>
  <si>
    <t>方面群众和收购商交易蔬菜问题，带动贫困户113户428人增收</t>
  </si>
  <si>
    <t>农产品交易市场</t>
  </si>
  <si>
    <t>农贸市场提质改造、道路2KM及沿线人行道改造、人居环境基础设施配套</t>
  </si>
  <si>
    <t>为全镇37000名群众创造更好的农产品交易市场条件，创造更好的环境卫生，为100户建档立卡贫困户提供便利。</t>
  </si>
  <si>
    <t>（五）</t>
  </si>
  <si>
    <t>村级基础设施建设项目</t>
  </si>
  <si>
    <t>梅湾村村组道路工程</t>
  </si>
  <si>
    <t>村组道路建设500米</t>
  </si>
  <si>
    <t>30万/KM</t>
  </si>
  <si>
    <t>解决322人(贫困人口60人)出行困难。</t>
  </si>
  <si>
    <t>上庄村入村大桥两端道路工程</t>
  </si>
  <si>
    <t>水泥硬化入村新大桥两端道路</t>
  </si>
  <si>
    <t>10万元</t>
  </si>
  <si>
    <t>改善上庄村交通，解决上庄村161名贫困人口出行难困难。</t>
  </si>
  <si>
    <t>上庄村委</t>
  </si>
  <si>
    <t>挂兰村环境整治项目</t>
  </si>
  <si>
    <t>拆旧房220平方米，建农贸交易平台</t>
  </si>
  <si>
    <t>挂兰村</t>
  </si>
  <si>
    <t>450元/平方米</t>
  </si>
  <si>
    <t>改变旧村脏乱差面貌，解决109名贫困人口农产品交易场所，人均增收400元</t>
  </si>
  <si>
    <t>挂兰村委</t>
  </si>
  <si>
    <t>兴泉村村组道路工程</t>
  </si>
  <si>
    <t>道路硬化长870米，宽4米</t>
  </si>
  <si>
    <t>115元/米</t>
  </si>
  <si>
    <t>解决500人(其中贫困人口100人)出行困难</t>
  </si>
  <si>
    <t>兴泉村委</t>
  </si>
  <si>
    <t>鱼游村新建烤房工程</t>
  </si>
  <si>
    <t>20座烤房</t>
  </si>
  <si>
    <t>解决250亩烤烟问题,80名贫困人口受益,实现人均增收600元/人。</t>
  </si>
  <si>
    <t>鱼游村委</t>
  </si>
  <si>
    <t>鱼游村机耕道工程</t>
  </si>
  <si>
    <t>机耕道建设300米</t>
  </si>
  <si>
    <t>33元/米</t>
  </si>
  <si>
    <t>解决全村耕地出行运输问题,80名贫困人口受益,实现人均增收400元/人。</t>
  </si>
  <si>
    <t>秀岭水村灌溉渠建设工程</t>
  </si>
  <si>
    <t>老屋场水库至社家坪灌溉渠500米</t>
  </si>
  <si>
    <t>新增灌溉面积200亩，解决100名贫困人口的农业生产问题，人均增收600元</t>
  </si>
  <si>
    <t>新华社区田家岭机耕道建设</t>
  </si>
  <si>
    <t>机耕道长600米、宽4.5米</t>
  </si>
  <si>
    <t>新华社区</t>
  </si>
  <si>
    <t>84元/米</t>
  </si>
  <si>
    <t>新增灌溉面积30亩，解决40名贫困人口的农业生产问题</t>
  </si>
  <si>
    <t>新华社区观音坪村内污水沟盖板工程</t>
  </si>
  <si>
    <t>污水沟长140米，宽1.8米</t>
  </si>
  <si>
    <t>新增水泥硬化路面，解决61贫困人口出行问题及过往学生安全</t>
  </si>
  <si>
    <t>朝阳社区道路硬化工程</t>
  </si>
  <si>
    <t>1110平方米道路硬化</t>
  </si>
  <si>
    <t>朝阳社区</t>
  </si>
  <si>
    <t>90元/㎡</t>
  </si>
  <si>
    <t>方便2000人的生产生活出行问题,210名贫困人口受益。</t>
  </si>
  <si>
    <t>龙华村村组道路建设项目</t>
  </si>
  <si>
    <t>环村路长1000米宽度3.5米</t>
  </si>
  <si>
    <t>35万元/KM</t>
  </si>
  <si>
    <t>环村路解决龙华彭家自然村35户的出行安全及人居环境卫生整治问题，42名贫困人口受益。</t>
  </si>
  <si>
    <t>龙华村村委</t>
  </si>
  <si>
    <t>龙华村背街小巷硬化项目</t>
  </si>
  <si>
    <t>硬化面积长300米宽3米</t>
  </si>
  <si>
    <t>5万元/KM</t>
  </si>
  <si>
    <t>龙华村背街小巷解决农村人居环境整治问题，42名贫困人口受益。</t>
  </si>
  <si>
    <t>源头村道路工程</t>
  </si>
  <si>
    <t>道路长202米、宽3.5米，护坡长50米（婆婆塘至下历尾公祠段）</t>
  </si>
  <si>
    <t>改善生产生活条件、提升村容村貌，220名贫困人口受益。</t>
  </si>
  <si>
    <t>源头村村委</t>
  </si>
  <si>
    <t>源头村内背街小巷工程</t>
  </si>
  <si>
    <t>道路硬化1000㎡</t>
  </si>
  <si>
    <t>70元/㎡</t>
  </si>
  <si>
    <t>改善生产生活条件、提升村容村貌，全村1497人受益，其中受益贫困人口220人。</t>
  </si>
  <si>
    <t>道路硬化700㎡</t>
  </si>
  <si>
    <t>砠下村背街小巷工程</t>
  </si>
  <si>
    <t>道路硬化900米</t>
  </si>
  <si>
    <t>95元/米</t>
  </si>
  <si>
    <t>解决人居环境卫生整治问题，受益贫困人口150人。</t>
  </si>
  <si>
    <t>龙泉镇镇镇府</t>
  </si>
  <si>
    <t>砠下村村委会</t>
  </si>
  <si>
    <t>砠下村烟水配套工程引水渠工程</t>
  </si>
  <si>
    <t>引水渠200米</t>
  </si>
  <si>
    <t>75元/米</t>
  </si>
  <si>
    <t>解决100亩烟田排洪和灌溉问题，受益贫困人口150人，实现人均增收500元/人。</t>
  </si>
  <si>
    <t>梅溪村农村人居环境整治项目</t>
  </si>
  <si>
    <t>污水沟300米、垃圾池5个、机耕道200米、污地硬化200平方</t>
  </si>
  <si>
    <t>梅溪村</t>
  </si>
  <si>
    <t>污水沟100元/米、垃圾池2000元/个、机耕道35万/km</t>
  </si>
  <si>
    <t>为169户群众出行提供便利及人居环境卫生整治，受益贫困人口230人。</t>
  </si>
  <si>
    <t>梅溪村委</t>
  </si>
  <si>
    <t>东升岗上自然村环境整治项目</t>
  </si>
  <si>
    <r>
      <rPr>
        <sz val="10"/>
        <rFont val="仿宋_GB2312"/>
        <charset val="134"/>
      </rPr>
      <t>垃圾清理运出3000m</t>
    </r>
    <r>
      <rPr>
        <vertAlign val="superscript"/>
        <sz val="10"/>
        <rFont val="仿宋_GB2312"/>
        <charset val="134"/>
      </rPr>
      <t>2</t>
    </r>
    <r>
      <rPr>
        <sz val="10"/>
        <rFont val="仿宋_GB2312"/>
        <charset val="134"/>
      </rPr>
      <t>。</t>
    </r>
  </si>
  <si>
    <t>东升村</t>
  </si>
  <si>
    <r>
      <rPr>
        <sz val="10"/>
        <rFont val="仿宋_GB2312"/>
        <charset val="134"/>
      </rPr>
      <t>8元</t>
    </r>
    <r>
      <rPr>
        <sz val="10"/>
        <rFont val="仿宋"/>
        <charset val="134"/>
      </rPr>
      <t>∕</t>
    </r>
    <r>
      <rPr>
        <sz val="10"/>
        <rFont val="仿宋_GB2312"/>
        <charset val="134"/>
      </rPr>
      <t>m</t>
    </r>
    <r>
      <rPr>
        <vertAlign val="superscript"/>
        <sz val="10"/>
        <rFont val="仿宋_GB2312"/>
        <charset val="134"/>
      </rPr>
      <t>2</t>
    </r>
  </si>
  <si>
    <t>解决人居环境整治问题，受益贫困人口132人。</t>
  </si>
  <si>
    <t>东升村委</t>
  </si>
  <si>
    <t>东升岗上自然村房屋滑坡治理项目</t>
  </si>
  <si>
    <t>滑坡石方87.25m3</t>
  </si>
  <si>
    <r>
      <rPr>
        <sz val="10"/>
        <rFont val="仿宋_GB2312"/>
        <charset val="134"/>
      </rPr>
      <t>298</t>
    </r>
    <r>
      <rPr>
        <sz val="10"/>
        <rFont val="仿宋"/>
        <charset val="134"/>
      </rPr>
      <t>∕</t>
    </r>
    <r>
      <rPr>
        <sz val="10"/>
        <rFont val="仿宋_GB2312"/>
        <charset val="134"/>
      </rPr>
      <t>m</t>
    </r>
    <r>
      <rPr>
        <vertAlign val="superscript"/>
        <sz val="10"/>
        <rFont val="仿宋_GB2312"/>
        <charset val="134"/>
      </rPr>
      <t>3</t>
    </r>
  </si>
  <si>
    <t>解决贫困户道路和房屋安全问题，受益贫困人口132人。</t>
  </si>
  <si>
    <t>东升米田寺自然村水渠修建项目</t>
  </si>
  <si>
    <t>水渠修建66.6米</t>
  </si>
  <si>
    <t>新增灌溉面积40亩，受益贫困户144人，实现人均增收500元/人。</t>
  </si>
  <si>
    <t>东升村村组产业路通水涵管项目</t>
  </si>
  <si>
    <t>通水涵管60管187.5米</t>
  </si>
  <si>
    <r>
      <rPr>
        <sz val="10"/>
        <rFont val="仿宋_GB2312"/>
        <charset val="134"/>
      </rPr>
      <t>160元</t>
    </r>
    <r>
      <rPr>
        <sz val="10"/>
        <rFont val="仿宋"/>
        <charset val="134"/>
      </rPr>
      <t>∕</t>
    </r>
    <r>
      <rPr>
        <sz val="10"/>
        <rFont val="仿宋_GB2312"/>
        <charset val="134"/>
      </rPr>
      <t>米</t>
    </r>
  </si>
  <si>
    <t>解决运输通行问题，受益贫困户144人。</t>
  </si>
  <si>
    <t xml:space="preserve"> 刘家桥村水渠建设项目</t>
  </si>
  <si>
    <t>水渠长300米.内宽0.6米.高0.5米</t>
  </si>
  <si>
    <t>刘家桥村</t>
  </si>
  <si>
    <t>新增灌溉面积80亩，解决100名贫困人口的农业生产问题，人均增收800元。</t>
  </si>
  <si>
    <t>刘家桥村委</t>
  </si>
  <si>
    <t>过肥田村进村公路混凝土硬化工程</t>
  </si>
  <si>
    <t>进村路建设标准：宽3.5米、厚0.15米。建设任务：薛家村170米，吊水井村接口50米，仁珠坪村村道60米，上贺家村道接口77.2米。</t>
  </si>
  <si>
    <t xml:space="preserve">  80元/㎡</t>
  </si>
  <si>
    <t>解决4个自然村村民们的出行安全需求及人居环境卫生整治的需要，120名贫困人口受益。</t>
  </si>
  <si>
    <t>过肥田村委</t>
  </si>
  <si>
    <t>上车村村组道路工程</t>
  </si>
  <si>
    <t>公路长400米、宽3.8米，护坡400米</t>
  </si>
  <si>
    <t>上车村</t>
  </si>
  <si>
    <t>解决170名贫困人口出行问题。</t>
  </si>
  <si>
    <t>上车村委</t>
  </si>
  <si>
    <t>秀峰社区村组道路工程</t>
  </si>
  <si>
    <t>村组道路长1000米</t>
  </si>
  <si>
    <t>秀峰社区</t>
  </si>
  <si>
    <t>解决220人出行问题，180名贫困人口受益。</t>
  </si>
  <si>
    <t>村组道路长1500米</t>
  </si>
  <si>
    <t>解决220人出行问题，100名贫困人口受益。</t>
  </si>
  <si>
    <t>村组道路长800米</t>
  </si>
  <si>
    <t>解决220人出行问题，120名贫困人口受益。</t>
  </si>
  <si>
    <t>龙脉塘村通村断头路建设工程</t>
  </si>
  <si>
    <t>新修断头路长度700米</t>
  </si>
  <si>
    <t>便于村民出行、耕作，140名贫困人口受益。</t>
  </si>
  <si>
    <t>龙脉塘村委</t>
  </si>
  <si>
    <t>蛟龙塘村流芳桥水渠新建项目</t>
  </si>
  <si>
    <t>水渠新建400米</t>
  </si>
  <si>
    <t>蛟龙塘村</t>
  </si>
  <si>
    <t>125元/m</t>
  </si>
  <si>
    <t>解决150亩水田灌溉问题，80名贫困人口受益，实现增收500元/人。</t>
  </si>
  <si>
    <t>蛟龙塘村村委</t>
  </si>
  <si>
    <t>蛟龙塘村牛古坝水渠新建项目</t>
  </si>
  <si>
    <t>水渠新建800米</t>
  </si>
  <si>
    <t>解决180亩水田灌溉问题，60名贫困人口受益，实现增收500元/人。</t>
  </si>
  <si>
    <t>双胜社区村组道路硬化工程</t>
  </si>
  <si>
    <t>村内道路修建500米</t>
  </si>
  <si>
    <t>双胜社区</t>
  </si>
  <si>
    <t>可解决村内100多人的出行问题和改善农村人居环境，60名贫困人口受益。</t>
  </si>
  <si>
    <t>村内道路修建350米</t>
  </si>
  <si>
    <t>171元/米</t>
  </si>
  <si>
    <t>可解决村内600多人的出行问题和改善农村人居环境，70名贫困人口受益。</t>
  </si>
  <si>
    <t>村内道路修建180米</t>
  </si>
  <si>
    <t>可解决村内200多人的出行问题和改善农村人居环境，60名贫困人口受益。</t>
  </si>
  <si>
    <t>可解决村内150多人的出行问题和改善农村人居环境，60名贫困人口受益。</t>
  </si>
  <si>
    <t>水井护砌</t>
  </si>
  <si>
    <t>125/立方</t>
  </si>
  <si>
    <t>可解决村内1000多人饮水和消防问题以及改善农村人居环境，40名贫困人口受益。</t>
  </si>
  <si>
    <t>村内道路硬化400米</t>
  </si>
  <si>
    <t>62元/米</t>
  </si>
  <si>
    <t>可解决村内1000多人的出行问题和改善农村人居环境，40名贫困人口受益</t>
  </si>
  <si>
    <t>双胜社区团圆网格村水沟</t>
  </si>
  <si>
    <t>水沟重建200米</t>
  </si>
  <si>
    <t>可解决全村282人的井水排水污染的问题，实现安全饮水，改善农村人居环境。</t>
  </si>
  <si>
    <t>可解决村内200多人的出行问题和改善农村人居环境，100名贫困人口受益。</t>
  </si>
  <si>
    <t>鱼池头村新修村道硬化工程</t>
  </si>
  <si>
    <t>村道硬化100m</t>
  </si>
  <si>
    <t>方便村民出行，带动32户脱贫</t>
  </si>
  <si>
    <t>鱼池头村委</t>
  </si>
  <si>
    <t>龙兴村村组道路硬化工程</t>
  </si>
  <si>
    <t>村组道路长200米宽3.5米厚20公分</t>
  </si>
  <si>
    <t>解决农村人居环境整治问题，受益贫困户20人。</t>
  </si>
  <si>
    <t>龙兴村委会</t>
  </si>
  <si>
    <t>龙兴村周家洞自然村饮水工程</t>
  </si>
  <si>
    <t>水井维修2口</t>
  </si>
  <si>
    <t>1.5万元/口</t>
  </si>
  <si>
    <t>解决农村人居环境整治、村民饮水问题，受益贫困户100人。</t>
  </si>
  <si>
    <t>双碧社区土珠山网格机耕道建设工程</t>
  </si>
  <si>
    <t>机耕道长750米、宽4.5米</t>
  </si>
  <si>
    <t>双碧社区</t>
  </si>
  <si>
    <t>新增灌溉面积30亩，解决19户，66人贫困户人口的生产问题。</t>
  </si>
  <si>
    <t>大历县排洪沟工程</t>
  </si>
  <si>
    <t>高头沙自然村排洪沟1000米，宽2.5米</t>
  </si>
  <si>
    <t>120元/M</t>
  </si>
  <si>
    <t>解决大历县村高头沙自然村200多亩水田的灌溉问题,实现160贫困人口人均增收800元/人。</t>
  </si>
  <si>
    <t>大历县村委</t>
  </si>
  <si>
    <t>张家自然村排洪沟1000米，宽1米</t>
  </si>
  <si>
    <t>50元/M</t>
  </si>
  <si>
    <t>解决大历县村张家自然村100亩水田的灌溉问题,实现10多个贫困人口人均增收600元/人。</t>
  </si>
  <si>
    <t>金陵圩居委会麻古元荒田开垦</t>
  </si>
  <si>
    <t>荒田开垦100亩</t>
  </si>
  <si>
    <t>金陵圩居委会</t>
  </si>
  <si>
    <t>新增灌溉面积100亩，种植果树100亩，解决180名贫困人口的农业生产问题，人均增收500元</t>
  </si>
  <si>
    <t>新田县金陵圩黄龙背种养殖专业合作社</t>
  </si>
  <si>
    <t>永桂城机耕道水渠建设</t>
  </si>
  <si>
    <t>永桂城居委会</t>
  </si>
  <si>
    <r>
      <rPr>
        <sz val="10"/>
        <rFont val="仿宋_GB2312"/>
        <charset val="134"/>
      </rPr>
      <t>100元</t>
    </r>
    <r>
      <rPr>
        <sz val="10"/>
        <rFont val="仿宋"/>
        <charset val="134"/>
      </rPr>
      <t>∕</t>
    </r>
    <r>
      <rPr>
        <sz val="10"/>
        <rFont val="仿宋_GB2312"/>
        <charset val="134"/>
      </rPr>
      <t>米</t>
    </r>
  </si>
  <si>
    <t>新增烤烟种植面积80亩，解决160名贫困人口的农业生产问题，人均增收800元</t>
  </si>
  <si>
    <t>永桂城村委</t>
  </si>
  <si>
    <t>兰田村水渠建设</t>
  </si>
  <si>
    <t>水渠长1000米，底20公分，高50公分，三面光</t>
  </si>
  <si>
    <t>新增灌溉面积40亩，45名贫困人口受益，人均增收1000元</t>
  </si>
  <si>
    <t>兰田村委</t>
  </si>
  <si>
    <t>小源村机耕道水渠建设</t>
  </si>
  <si>
    <t>机耕道长330米、宽5米，水渠长330米。</t>
  </si>
  <si>
    <t>小源村</t>
  </si>
  <si>
    <r>
      <rPr>
        <sz val="10"/>
        <rFont val="仿宋_GB2312"/>
        <charset val="134"/>
      </rPr>
      <t>303元</t>
    </r>
    <r>
      <rPr>
        <sz val="10"/>
        <rFont val="仿宋"/>
        <charset val="134"/>
      </rPr>
      <t>∕</t>
    </r>
    <r>
      <rPr>
        <sz val="10"/>
        <rFont val="仿宋_GB2312"/>
        <charset val="134"/>
      </rPr>
      <t>米</t>
    </r>
  </si>
  <si>
    <t>新增灌溉面积70亩，58名贫困人口受益，人均增收800元</t>
  </si>
  <si>
    <t>小源村委</t>
  </si>
  <si>
    <t>下户居委会排洪渠建设</t>
  </si>
  <si>
    <t>护砌排洪渠100米</t>
  </si>
  <si>
    <t>改善40名贫困人口的农业生产条件</t>
  </si>
  <si>
    <t>下户村委</t>
  </si>
  <si>
    <t>山林岗村道路建设</t>
  </si>
  <si>
    <t>道路硬化长约200米</t>
  </si>
  <si>
    <t>83元/平方米</t>
  </si>
  <si>
    <t>改善120名贫困人口的安全出行条件</t>
  </si>
  <si>
    <t>李家山自然村水渠建设</t>
  </si>
  <si>
    <t>水渠长500米，宽0.5米</t>
  </si>
  <si>
    <t>李家山社区</t>
  </si>
  <si>
    <t>改善灌溉面积120亩，解决200个贫困人口的农田灌溉用水</t>
  </si>
  <si>
    <t>李家山居委会</t>
  </si>
  <si>
    <t>下荣村砠坪河坝建设</t>
  </si>
  <si>
    <t>河坝建设长15米*宽3米</t>
  </si>
  <si>
    <t>可灌溉农田60亩，解决200个贫困人口的农田灌溉用水</t>
  </si>
  <si>
    <t>下荣村委会</t>
  </si>
  <si>
    <t>下荣音洞村引水渠</t>
  </si>
  <si>
    <t>引水渠3000米</t>
  </si>
  <si>
    <t>1.7万元/千米</t>
  </si>
  <si>
    <t>改善灌溉面积60亩，解决200个贫困人口的农田灌溉用水</t>
  </si>
  <si>
    <t>槎源村肖家水渠维修</t>
  </si>
  <si>
    <t>肖家水渠维修500米</t>
  </si>
  <si>
    <t>改善灌溉面积100亩，45名贫困人口受益</t>
  </si>
  <si>
    <t>槎源村委会</t>
  </si>
  <si>
    <t>李家湾村水渠建设</t>
  </si>
  <si>
    <t>改善灌溉面积100亩，56名贫困人口受益</t>
  </si>
  <si>
    <t>李家湾村委会</t>
  </si>
  <si>
    <t>骥村社区铜罗洞水沟修整</t>
  </si>
  <si>
    <t>水沟修整2000米</t>
  </si>
  <si>
    <t>解决174个贫困人口的农田灌溉用水</t>
  </si>
  <si>
    <t>骥村社区居委会</t>
  </si>
  <si>
    <t>胡家村车头岭路段基础硬化工程</t>
  </si>
  <si>
    <t>280米路基基础硬化护砌</t>
  </si>
  <si>
    <t>解善48个贫困人口出行问题，方便全村群众生产生活</t>
  </si>
  <si>
    <t>胡家社区居委会</t>
  </si>
  <si>
    <t>新夏荣消防塘整修</t>
  </si>
  <si>
    <t>消防塘周长170米</t>
  </si>
  <si>
    <t>新夏荣村</t>
  </si>
  <si>
    <t>588元/米</t>
  </si>
  <si>
    <t>改善125名贫困人口生产生活条件</t>
  </si>
  <si>
    <t>新夏荣村村委</t>
  </si>
  <si>
    <t>新夏荣大砠脚消防塘整修</t>
  </si>
  <si>
    <t>消防塘整修300米</t>
  </si>
  <si>
    <t>马家到大塘背村道</t>
  </si>
  <si>
    <t>水泥硬化350米</t>
  </si>
  <si>
    <t>286元/米</t>
  </si>
  <si>
    <t>改善130多贫困人口出行问题</t>
  </si>
  <si>
    <t>李郁村消防塘加固硬化</t>
  </si>
  <si>
    <t>消防塘加固300米</t>
  </si>
  <si>
    <t>解决56名贫困人口140亩农田排洪问题</t>
  </si>
  <si>
    <t>李郁村村委</t>
  </si>
  <si>
    <t>李郁村水渠护砌</t>
  </si>
  <si>
    <t>水渠护砌500米</t>
  </si>
  <si>
    <t>改善灌溉面积100亩，34名贫困人口受益</t>
  </si>
  <si>
    <t>豪山村机耕道</t>
  </si>
  <si>
    <t>机耕道长800米，宽3.5米</t>
  </si>
  <si>
    <t>新增灌溉面积60亩，解决56名贫困人口农业生产问题</t>
  </si>
  <si>
    <t>杨富岗山塘清淤、护彻</t>
  </si>
  <si>
    <t>山塘清淤、护彻3亩</t>
  </si>
  <si>
    <t>33300元/亩</t>
  </si>
  <si>
    <t>消防新增灌溉40亩，解决56名贫困人口70亩农田排洪问题</t>
  </si>
  <si>
    <t>彭梓城-农科站公路</t>
  </si>
  <si>
    <t>路面硬化500米</t>
  </si>
  <si>
    <t>改善215名贫困人口出行问题</t>
  </si>
  <si>
    <t>冬瓜山排洪渠</t>
  </si>
  <si>
    <t>排洪渠3口</t>
  </si>
  <si>
    <t>33300元/口</t>
  </si>
  <si>
    <t>解决解决37名贫困人口140亩农田排洪问题</t>
  </si>
  <si>
    <t>马鞍塘村村委</t>
  </si>
  <si>
    <t>萧家村水沟护砌及路面拓宽硬化</t>
  </si>
  <si>
    <t>水沟护彻15x1x2.5米，砌水沟（30米x0.5x0.7）x2,路面硬化30米x3x0.2米，下座鱼塘过道加宽护彻20米x1米x3米，同时道路硬化20x3x0.2米</t>
  </si>
  <si>
    <t>新增灌溉面积30亩，解决42名贫困人口农业生产问题</t>
  </si>
  <si>
    <t>萧家村村委</t>
  </si>
  <si>
    <t>萧家村机耕道建设</t>
  </si>
  <si>
    <t>机耕道建设800米</t>
  </si>
  <si>
    <t>解决60名贫困人口150亩农田生产问题，带动产业发展</t>
  </si>
  <si>
    <t>星塘村新建村组公路</t>
  </si>
  <si>
    <t>村组公路建设120米</t>
  </si>
  <si>
    <t>833元/米</t>
  </si>
  <si>
    <t>解决65名贫困人口的出行问题</t>
  </si>
  <si>
    <t>星塘村委会</t>
  </si>
  <si>
    <t>星塘村机耕道及烤烟房基础设施建设</t>
  </si>
  <si>
    <t>解决30名贫困人口45亩农田生产问题，带动烤烟种植</t>
  </si>
  <si>
    <t>龙泉自然村-东方红水库</t>
  </si>
  <si>
    <t>66元/米</t>
  </si>
  <si>
    <t>解决10名贫困人口农业生产问题</t>
  </si>
  <si>
    <t>上富村洞上机耕道建设</t>
  </si>
  <si>
    <t>机耕道建设1000米</t>
  </si>
  <si>
    <t>解决60名贫困人口100亩农田生产问题，带动烤烟种植</t>
  </si>
  <si>
    <t>龙元茂村消防塘整修</t>
  </si>
  <si>
    <t>消防塘整修加固</t>
  </si>
  <si>
    <t>龙元茂村村委</t>
  </si>
  <si>
    <t>陈家山塘、水渠护砌</t>
  </si>
  <si>
    <t>山塘、水渠护砌3亩</t>
  </si>
  <si>
    <t>三元头村村委</t>
  </si>
  <si>
    <t>四方井清淤护彻</t>
  </si>
  <si>
    <t>清淤护彻1200立方</t>
  </si>
  <si>
    <t>83元/立方</t>
  </si>
  <si>
    <t>解决45名贫困人口130亩耕地灌溉</t>
  </si>
  <si>
    <t>查林村村委</t>
  </si>
  <si>
    <t>乐聪村机耕道、水渠建设</t>
  </si>
  <si>
    <t>机耕道建设600米、水渠500米</t>
  </si>
  <si>
    <t>乐聪村</t>
  </si>
  <si>
    <t>新增灌溉面积50亩，42名贫困人口受益</t>
  </si>
  <si>
    <t>乐聪村村委</t>
  </si>
  <si>
    <t>枧头老市场排洪沟渠</t>
  </si>
  <si>
    <t>排洪沟渠1000米</t>
  </si>
  <si>
    <t>改善180名贫困人口生产生活，完善枧头市场功能</t>
  </si>
  <si>
    <t>枧头村委</t>
  </si>
  <si>
    <t>程家村鹅行段水渠建设</t>
  </si>
  <si>
    <t>修建水渠长600米，水渠宽70公分，内外墙高80公分，水渠内垫底20公分</t>
  </si>
  <si>
    <t>新增灌溉面积80亩，120名贫困人口受益</t>
  </si>
  <si>
    <t>程家村村委</t>
  </si>
  <si>
    <t>磻溪头村水渠建设</t>
  </si>
  <si>
    <t>水渠长1000米，宽60CM,高40CM</t>
  </si>
  <si>
    <t>磻溪头村</t>
  </si>
  <si>
    <t>新增灌溉面积70亩，76名贫困人口受益</t>
  </si>
  <si>
    <t>磻溪头村委</t>
  </si>
  <si>
    <t>道塘农田水渠设施修建</t>
  </si>
  <si>
    <t>道塘村水利设施新建及维修600米</t>
  </si>
  <si>
    <t>27万元/KM</t>
  </si>
  <si>
    <t>解决道塘村40户贫困户90农田用水问题,年增收约800元</t>
  </si>
  <si>
    <t>道塘村委</t>
  </si>
  <si>
    <t>道塘村牛凹岭自然村农田水渠维修</t>
  </si>
  <si>
    <t>牛凹岭自然村农田水渠新建200米</t>
  </si>
  <si>
    <t>改善灌溉面积50亩，34名贫困人口受益</t>
  </si>
  <si>
    <t>山水塘六耙头机耕道建设</t>
  </si>
  <si>
    <t>机耕道长135米、宽3米，护坡120米，2米高，桥梁长4.5米，宽3米。</t>
  </si>
  <si>
    <t>山水塘社区</t>
  </si>
  <si>
    <t>115万/KM</t>
  </si>
  <si>
    <t>新增灌溉面积100亩，解决120名贫困人口的农业生产问题，人均增收800元。</t>
  </si>
  <si>
    <t>山水塘村委</t>
  </si>
  <si>
    <t>蒋家村张家自然村机耕道建设</t>
  </si>
  <si>
    <t>机耕道长500米、宽5米。</t>
  </si>
  <si>
    <t>蒋家村</t>
  </si>
  <si>
    <t>新增灌溉面积100亩解决60名贫困人口的农业生产问题，人均增收800元。</t>
  </si>
  <si>
    <t>蒋家村委</t>
  </si>
  <si>
    <t>秀岗村洞口水渠至大塘下水渠</t>
  </si>
  <si>
    <t>水渠长1000米、宽0.5米、高0.6米</t>
  </si>
  <si>
    <t>新增灌溉面积150亩，种植烤烟150亩，76名贫困人口受益，人均增收1200元</t>
  </si>
  <si>
    <t>兰溪村水渠建设</t>
  </si>
  <si>
    <t>水渠长500米、宽1米，高1.2米</t>
  </si>
  <si>
    <t>新增灌溉面积120亩68名贫困人口受益，人均增收800元。</t>
  </si>
  <si>
    <t>兰溪村村委</t>
  </si>
  <si>
    <t>白芒村芦仔湾、石头塘、长廉桥耕道水渠建设</t>
  </si>
  <si>
    <t>机耕道长700米、宽5米，水渠长500米、宽0.6米、高0.6米</t>
  </si>
  <si>
    <t>新增灌溉面积198亩，种植烤烟198亩，105名贫困人口受益，人均增收1200元。</t>
  </si>
  <si>
    <t xml:space="preserve"> 新圩镇政府</t>
  </si>
  <si>
    <t>白芒村村委</t>
  </si>
  <si>
    <t>伍家村高坝头自然村蛤蟆洞至高坝头机耕道水渠建设</t>
  </si>
  <si>
    <t>机耕道长680米、宽5米，水渠长500米、宽0.6米、高0.6米</t>
  </si>
  <si>
    <t>新增灌溉面积167亩，种植烤烟167亩，解决58名贫困人口的农业生产问题，人均增收1200元。</t>
  </si>
  <si>
    <t>伍家村村委</t>
  </si>
  <si>
    <t>欧家窝村组道路</t>
  </si>
  <si>
    <t>村公路长90米，宽4.5米</t>
  </si>
  <si>
    <t>45万元/KM</t>
  </si>
  <si>
    <t>解决135户515名贫困人口出行问题</t>
  </si>
  <si>
    <t>欧家窝村组道路扩宽</t>
  </si>
  <si>
    <t>村公路长550米，宽1.5米</t>
  </si>
  <si>
    <t>田头村机耕道建设</t>
  </si>
  <si>
    <t>机耕道长850米，宽5米</t>
  </si>
  <si>
    <t>12万元/KM</t>
  </si>
  <si>
    <t>改善灌溉面积80亩，95名贫困人口受益</t>
  </si>
  <si>
    <t>乐大晚村水渠建设</t>
  </si>
  <si>
    <t>灌溉渠长500米，宽1.8米</t>
  </si>
  <si>
    <t>解决180亩水田灌溉，254贫困人口受益</t>
  </si>
  <si>
    <t>乐大晚村委</t>
  </si>
  <si>
    <t>宋家村组道路</t>
  </si>
  <si>
    <t>村公路长350米，宽3.5米，厚20公分</t>
  </si>
  <si>
    <t>186名贫困户受益，解决59户贫困户出行问题</t>
  </si>
  <si>
    <t>宋家村委</t>
  </si>
  <si>
    <t>石羊居委会水渠改建</t>
  </si>
  <si>
    <t>灌溉渠长1000米</t>
  </si>
  <si>
    <t>解决全村2414村民出行，296贫困人口受益</t>
  </si>
  <si>
    <t>石羊村村委</t>
  </si>
  <si>
    <t>田心村组道路</t>
  </si>
  <si>
    <t>村公路长350米，宽3.5米</t>
  </si>
  <si>
    <t>298名贫困户受益，解决87户贫困户出行问题</t>
  </si>
  <si>
    <t>东田村新塘湾水渠建设</t>
  </si>
  <si>
    <t>灌溉渠长500米</t>
  </si>
  <si>
    <t>东田村</t>
  </si>
  <si>
    <t>解决80亩水田灌溉问题，167贫困人口受益</t>
  </si>
  <si>
    <t>东田村委</t>
  </si>
  <si>
    <t>塘罗村蛇石井至大塘暗沟路面硬化</t>
  </si>
  <si>
    <t>村公路长400米，宽2.5米，</t>
  </si>
  <si>
    <t>解决2631村民出行问题，364贫困人口受益</t>
  </si>
  <si>
    <t>塘罗村委</t>
  </si>
  <si>
    <t>周山村水塘窝村组道路建设</t>
  </si>
  <si>
    <t>村公路长400米，宽3.5米</t>
  </si>
  <si>
    <t>解决52户243名贫困人口出行问题</t>
  </si>
  <si>
    <t>周山村委</t>
  </si>
  <si>
    <t>坪山村机耕道建设</t>
  </si>
  <si>
    <t>机耕道长600米</t>
  </si>
  <si>
    <t>改善灌溉面积90亩，137名贫困人口受益</t>
  </si>
  <si>
    <t>厦源村兰桥洞机耕道硬化</t>
  </si>
  <si>
    <t>机耕道长250米</t>
  </si>
  <si>
    <t>改善灌溉面积40亩，96名贫困人口受益</t>
  </si>
  <si>
    <t>文明村水雀桥建设及周边护砌</t>
  </si>
  <si>
    <t>桥长6米，宽4.5米，高3米，护砌150米</t>
  </si>
  <si>
    <t>10万元/座</t>
  </si>
  <si>
    <t>解决全村907村民出行问题，160贫困人口受益</t>
  </si>
  <si>
    <t>长亭村支石洞机耕道硬化</t>
  </si>
  <si>
    <t>机耕道长280米*宽4米</t>
  </si>
  <si>
    <t>长亭村</t>
  </si>
  <si>
    <t>改善灌溉面积40亩，23名贫困人口受益</t>
  </si>
  <si>
    <t>长亭村委</t>
  </si>
  <si>
    <t>史家村组道路</t>
  </si>
  <si>
    <t>村公路长200米，宽4.5米</t>
  </si>
  <si>
    <t>友谊村史家</t>
  </si>
  <si>
    <t>解决25户118名贫困人口出行问题</t>
  </si>
  <si>
    <t>友谊村委</t>
  </si>
  <si>
    <t>廖宅晚村机耕道、水渠建设</t>
  </si>
  <si>
    <t>机耕道长700米，宽4米，水渠长500米，宽0.6米</t>
  </si>
  <si>
    <t>友谊村廖宅晚</t>
  </si>
  <si>
    <t>新增灌溉面积20亩，278贫困人口受益</t>
  </si>
  <si>
    <t>清水湾村消防塘安全护栏</t>
  </si>
  <si>
    <t>护栏170米长*2米高</t>
  </si>
  <si>
    <t>解决13亩消防塘周边溺水安全问题，324贫困人口受益</t>
  </si>
  <si>
    <t>清水湾村委</t>
  </si>
  <si>
    <t>龙眼头村组道路建设</t>
  </si>
  <si>
    <t>土石方工程长500米，宽6米</t>
  </si>
  <si>
    <t>解决59户191名贫困人口出行问题</t>
  </si>
  <si>
    <t>龙眼头村委</t>
  </si>
  <si>
    <t>地头村乐山井、小山下井水井维护</t>
  </si>
  <si>
    <t>乐山井维修及周边硬化100㎡，小山下井改建4米深</t>
  </si>
  <si>
    <t>地头村</t>
  </si>
  <si>
    <t>解决1100村民饮水问题，83贫困人口受益</t>
  </si>
  <si>
    <t>地头村委</t>
  </si>
  <si>
    <t>塘石岭山塘维修</t>
  </si>
  <si>
    <t>山塘清淤、砌石800立方</t>
  </si>
  <si>
    <r>
      <rPr>
        <sz val="10"/>
        <color rgb="FF000000"/>
        <rFont val="仿宋_GB2312"/>
        <charset val="134"/>
      </rPr>
      <t>125元/m</t>
    </r>
    <r>
      <rPr>
        <sz val="10"/>
        <color rgb="FF000000"/>
        <rFont val="宋体"/>
        <charset val="134"/>
      </rPr>
      <t>³</t>
    </r>
  </si>
  <si>
    <t>新增灌溉面积230亩，解决67名贫困人口饮水农业生产问题，人均增收800元。</t>
  </si>
  <si>
    <t>新隆镇 政府</t>
  </si>
  <si>
    <t>心安村委</t>
  </si>
  <si>
    <t>下山元水渠建设</t>
  </si>
  <si>
    <t>水渠长500米、宽30CM,高50CM</t>
  </si>
  <si>
    <t>解决100亩农田灌溉问题，35名贫困人口受益，人均增收700元.</t>
  </si>
  <si>
    <t>野乐村委</t>
  </si>
  <si>
    <t>侯家冲水库水渠建设</t>
  </si>
  <si>
    <t>水库水渠1000米,宽40CM,高40CM</t>
  </si>
  <si>
    <t>侯桥村</t>
  </si>
  <si>
    <t>解决120亩农田灌溉问题，45名贫困人口受益，人均增收700元.</t>
  </si>
  <si>
    <t>侯桥村委</t>
  </si>
  <si>
    <t>土桥头自然村水渠建设</t>
  </si>
  <si>
    <t>水渠长500米，砌水沟，三面光</t>
  </si>
  <si>
    <t>佃湾村</t>
  </si>
  <si>
    <t>解决60亩农田灌溉问题，26名贫困人口受益，人均增收700元.</t>
  </si>
  <si>
    <t>佃湾村委</t>
  </si>
  <si>
    <t>佃湾自然村机耕道建设</t>
  </si>
  <si>
    <t>机耕道长500米、宽3米</t>
  </si>
  <si>
    <t>解决120亩农田灌溉问题，改善了42名贫困人口的生产生活条件，人均增收700元.</t>
  </si>
  <si>
    <t>神脚、借美、石桥自然村机耕建设</t>
  </si>
  <si>
    <t>神脚、借美、石桥自然村机耕道建设长875米、宽3.5米</t>
  </si>
  <si>
    <t>神桥村</t>
  </si>
  <si>
    <t>11.4万元/km</t>
  </si>
  <si>
    <t>新增种养殖60亩，解决12户45人农业生产问题人均增收700元</t>
  </si>
  <si>
    <t>神桥村委</t>
  </si>
  <si>
    <t>门楼下-黄牛马河道护砌350米</t>
  </si>
  <si>
    <t>286/米</t>
  </si>
  <si>
    <t>改善门楼下村300贫困人口农业生产问题</t>
  </si>
  <si>
    <t xml:space="preserve"> 舍子源村杉柏坑村组道路
</t>
  </si>
  <si>
    <t>杉柏坑一组3公里</t>
  </si>
  <si>
    <t>舍子源村</t>
  </si>
  <si>
    <t>3.3万元元/公里</t>
  </si>
  <si>
    <t>方便大家进山劳作，发展产业解决35户近200贫困户口行走难题</t>
  </si>
  <si>
    <t>门楼下瑶族乡政府</t>
  </si>
  <si>
    <t>舍子源村委</t>
  </si>
  <si>
    <t>7组生产道路陈家路段</t>
  </si>
  <si>
    <t>路矿护砌200米，水渠200米</t>
  </si>
  <si>
    <t>起头岭</t>
  </si>
  <si>
    <t xml:space="preserve">护砌416/立方米，水渠160/米         </t>
  </si>
  <si>
    <t>新增灌溉面积20亩，35名贫困人口受益，人均增收300元。</t>
  </si>
  <si>
    <t>起头岭村委</t>
  </si>
  <si>
    <t>七贤山水渠维修</t>
  </si>
  <si>
    <t>水渠维修长300米</t>
  </si>
  <si>
    <t>改善灌溉面积40亩，45名贫困人口受益</t>
  </si>
  <si>
    <t>七贤山村委</t>
  </si>
  <si>
    <t>水渠维修长500米</t>
  </si>
  <si>
    <t>改善灌溉面积80亩，50名贫困人口受益</t>
  </si>
  <si>
    <t>鹅元塘晒谷坪建设</t>
  </si>
  <si>
    <t>晒谷坪建设500平方</t>
  </si>
  <si>
    <t>60户收益（其中贫困户16户）</t>
  </si>
  <si>
    <t>罗溪村委</t>
  </si>
  <si>
    <t>兰头窝晒谷坪建设</t>
  </si>
  <si>
    <t>牧冲洞机耕道水渠</t>
  </si>
  <si>
    <t>800米机耕、水渠修建</t>
  </si>
  <si>
    <t>187.5元/立方米</t>
  </si>
  <si>
    <t>新增灌溉面积100亩，53名贫困人口受益</t>
  </si>
  <si>
    <t>油草塘机耕道建设</t>
  </si>
  <si>
    <t>机耕道建设长2KM，宽4M</t>
  </si>
  <si>
    <t>新增灌溉面积60亩，46名贫困人口受益</t>
  </si>
  <si>
    <t>油草塘烤烟房烟棚、地面硬化等</t>
  </si>
  <si>
    <t>烤烟房烟棚、地面硬化400平方米</t>
  </si>
  <si>
    <t>125元/平方米</t>
  </si>
  <si>
    <t>25户烟农受益（其中贫困户20户）</t>
  </si>
  <si>
    <t>雷家村组道路</t>
  </si>
  <si>
    <t>村组道路100米</t>
  </si>
  <si>
    <t>山水湾村</t>
  </si>
  <si>
    <t>48万元/KM</t>
  </si>
  <si>
    <t>可以解决22户96人的出行方便，能够带动贫困户4户脱贫，能够为贫困户每户增加1300元收益</t>
  </si>
  <si>
    <t>山水湾村委</t>
  </si>
  <si>
    <t>李家村组道路</t>
  </si>
  <si>
    <t>村组道路110米</t>
  </si>
  <si>
    <t>可以解决40户122人的出行方便，能够带动贫困户6户脱贫，能够为贫困户每户增加1100元收益</t>
  </si>
  <si>
    <t>山下洞自然村水渠护砌</t>
  </si>
  <si>
    <t>水渠护砌长400米</t>
  </si>
  <si>
    <t>改善灌溉面积40亩，32名贫困人口受益</t>
  </si>
  <si>
    <t>大坪头村委</t>
  </si>
  <si>
    <t>大坪头自然村背街小巷、水沟硬化</t>
  </si>
  <si>
    <t>背街小巷、水沟硬化长600米</t>
  </si>
  <si>
    <t>改善500群众生活环境</t>
  </si>
  <si>
    <t>油麻岭自然村村组公路</t>
  </si>
  <si>
    <t>村组公路500米</t>
  </si>
  <si>
    <t>全村群众受益</t>
  </si>
  <si>
    <t>十八奎自然村村组公路</t>
  </si>
  <si>
    <t>6万元/KM</t>
  </si>
  <si>
    <t>洞口自然村水渠</t>
  </si>
  <si>
    <t>水渠建设200米</t>
  </si>
  <si>
    <t>改善灌溉面积10亩，5名贫困人口受益</t>
  </si>
  <si>
    <t>石坠山塘护砌</t>
  </si>
  <si>
    <t>长100M*宽0.8M*高3.5M</t>
  </si>
  <si>
    <t>320元/立方米</t>
  </si>
  <si>
    <t>能灌溉农田30亩，15户收益（其中贫困户6户），可带动每户增加500收益</t>
  </si>
  <si>
    <t>石坠村委</t>
  </si>
  <si>
    <t>长80M*宽0.7M*高2.5M</t>
  </si>
  <si>
    <t>能灌溉农田20亩，10户收益（其中贫困户4户），可带动每户增加500收益</t>
  </si>
  <si>
    <t>打石塘机耕道、排水渠</t>
  </si>
  <si>
    <t>机耕道长500米，排水渠长500米</t>
  </si>
  <si>
    <t>改善灌溉面积60亩，54名贫困人口受益</t>
  </si>
  <si>
    <t>陈维新村人居环境整治，背街小巷硬化</t>
  </si>
  <si>
    <t>硬化背街小巷长1000米，宽2米</t>
  </si>
  <si>
    <t>陈维新村</t>
  </si>
  <si>
    <t>奉家自然村灌溉塘清淤</t>
  </si>
  <si>
    <t>灌溉塘清淤6000立方米</t>
  </si>
  <si>
    <t>22元/ｍ3</t>
  </si>
  <si>
    <t>新增灌溉面积30亩，解决89户，230名贫困人口生产问题，人均增收1000元</t>
  </si>
  <si>
    <t>光辉村委</t>
  </si>
  <si>
    <t>恩富自然村机耕道水渠建设</t>
  </si>
  <si>
    <t>机耕道水渠长450米</t>
  </si>
  <si>
    <t>12万元/km</t>
  </si>
  <si>
    <t>新增灌溉面积25亩，28名贫困人口受益，人均增收1000元</t>
  </si>
  <si>
    <t>云砠下村内背街小巷硬化</t>
  </si>
  <si>
    <t>背街小巷长500米、宽3米、厚0.12米</t>
  </si>
  <si>
    <t>徐家铺村水井维修、水塘清淤荷花种植项目</t>
  </si>
  <si>
    <t>水井硬化400平方米，水塘清淤700立方米，荷花种植1000株</t>
  </si>
  <si>
    <t>水井硬化5万元，水塘清淤3.5万元，荷花种植1.5万元</t>
  </si>
  <si>
    <t>防止水资源流失，美化环境，解决123名贫困人口的农业生产问题，人均增收1100元</t>
  </si>
  <si>
    <t>徐家铺村委</t>
  </si>
  <si>
    <t>李进村内背街小巷建设</t>
  </si>
  <si>
    <t>李进村</t>
  </si>
  <si>
    <t>李进村委</t>
  </si>
  <si>
    <t>骆伯二村内背街小巷建设</t>
  </si>
  <si>
    <t>骆伯二村</t>
  </si>
  <si>
    <t>骆伯二村委</t>
  </si>
  <si>
    <t>扩建水渠300米</t>
  </si>
  <si>
    <t>新增灌溉面积50亩，48名贫困人口受益</t>
  </si>
  <si>
    <t>石塘村村委</t>
  </si>
  <si>
    <t>田头垒机耕道</t>
  </si>
  <si>
    <t>机耕道3.5×960米</t>
  </si>
  <si>
    <t>新增灌溉面积50亩，148名贫困人口受益</t>
  </si>
  <si>
    <t>大坪村村委</t>
  </si>
  <si>
    <t>大村横洞岭、毛岭头道路硬化</t>
  </si>
  <si>
    <t>200米村道路硬化</t>
  </si>
  <si>
    <t>与大村新桥连接，解决贫困户49户148人的生产道路问题，人均增收800元。</t>
  </si>
  <si>
    <t>合福坊村委</t>
  </si>
  <si>
    <t>胡头村引水工程</t>
  </si>
  <si>
    <t>安装1100米水管用机械及人工（水管村里负责）</t>
  </si>
  <si>
    <t>胡头贫困户43户185人饮水受益，农业生产得到发展</t>
  </si>
  <si>
    <t>邝家洞水渠建设</t>
  </si>
  <si>
    <t>水渠长700米，宽1米，高60公分</t>
  </si>
  <si>
    <t>新增灌溉面积50亩，60名贫困人口受益</t>
  </si>
  <si>
    <t>邝胡社区村委</t>
  </si>
  <si>
    <t>泥龙头村河坝提升闸</t>
  </si>
  <si>
    <t>提升闸3个</t>
  </si>
  <si>
    <t>1.68万元/个</t>
  </si>
  <si>
    <t>解决20亩农田灌溉问题，贫困户25户90人受益</t>
  </si>
  <si>
    <t>田心村两委</t>
  </si>
  <si>
    <t>田心村村组道路</t>
  </si>
  <si>
    <t>道路300米×4米</t>
  </si>
  <si>
    <t>贫困户47户202人出行受益</t>
  </si>
  <si>
    <t xml:space="preserve"> 庵堂井水渠建设</t>
  </si>
  <si>
    <t>水渠建设长110米</t>
  </si>
  <si>
    <t>郑家村</t>
  </si>
  <si>
    <t>435元/米</t>
  </si>
  <si>
    <t>新增灌溉面积20亩，30名贫困人口受益，人均增收800元。</t>
  </si>
  <si>
    <t>郑家村委</t>
  </si>
  <si>
    <t>五婆庙水渠   建设</t>
  </si>
  <si>
    <t>水渠建设长120米</t>
  </si>
  <si>
    <t>新增灌溉面积20亩，28名贫困人口受益，人均增收800元。</t>
  </si>
  <si>
    <t>上马自然村骨干山塘清淤</t>
  </si>
  <si>
    <t>4口池塘共6.7亩深1.5米</t>
  </si>
  <si>
    <t>刘何村</t>
  </si>
  <si>
    <t>解决贫困户23户104人的农田灌溉问题</t>
  </si>
  <si>
    <t>刘何村委</t>
  </si>
  <si>
    <t>刘何村机耕道</t>
  </si>
  <si>
    <t>机耕道600*4*0.8</t>
  </si>
  <si>
    <t>解决贫困户23户104人的生产运输问题</t>
  </si>
  <si>
    <t>石溪通往邓家村人居环境整治，通组公路硬化</t>
  </si>
  <si>
    <t>人居环境整治，通组公路硬化500米，4米宽</t>
  </si>
  <si>
    <t>创造更好的出行条件、提高生活质量、创造更好的环境卫生，为30户建档立卡贫困户受益。</t>
  </si>
  <si>
    <t>石溪村委</t>
  </si>
  <si>
    <t>定家自然村种植园公路硬化</t>
  </si>
  <si>
    <t>种植园公路硬化500米，4米宽</t>
  </si>
  <si>
    <t>创造更好的出行条件、提高生活质量、创造更好的环境卫生，为一多户建档立卡贫困户受益。</t>
  </si>
  <si>
    <t>定家村委</t>
  </si>
  <si>
    <t>下排，尧头，白杜尧，盒群圩自然村背街小巷硬化、人居环境整治</t>
  </si>
  <si>
    <t>背街小巷硬化500米、人居环境整治</t>
  </si>
  <si>
    <t>创造更好的出行条件、提高生活质量、创造更好的环境卫生，40户建档立卡贫困户受益。</t>
  </si>
  <si>
    <t>白杜尧村委</t>
  </si>
  <si>
    <t>黄家舍自然村背街小巷硬化、人居环境整治</t>
  </si>
  <si>
    <t>创造更好的出行条件、提高生活质量、创造更好的环境卫生，90户建档立卡贫困户受益。</t>
  </si>
  <si>
    <t>黄家舍村委</t>
  </si>
  <si>
    <t>大坪塘村背街小巷硬化500米、人居环境整治</t>
  </si>
  <si>
    <t>为50户建档立卡贫困户创造更好的出行条件、提高生活质量、创造更好的环境卫生，为20户建档立卡贫困户受益。</t>
  </si>
  <si>
    <t>坪陆坊村背街小巷硬化、人居环境整治</t>
  </si>
  <si>
    <t>为50户建档立卡贫困户创造更好的出行条件、提高生活质量、创造更好的环境卫生</t>
  </si>
  <si>
    <t>土桥坪村委</t>
  </si>
  <si>
    <t>农村人居环境整治项目</t>
  </si>
  <si>
    <t>莲花塘村分类垃圾桶配置</t>
  </si>
  <si>
    <t>70个大垃圾桶</t>
  </si>
  <si>
    <t>300元/个</t>
  </si>
  <si>
    <t>村内生活垃圾得到了有序收集，全村500贫困人口受益</t>
  </si>
  <si>
    <t>2019年7月</t>
  </si>
  <si>
    <t>莲花塘村危旧房屋拆除建筑垃圾清运</t>
  </si>
  <si>
    <t>建筑垃圾清运200m2</t>
  </si>
  <si>
    <t>30元/m2</t>
  </si>
  <si>
    <t>环境卫生得到了有效整治，消除了安全隐患、全村300贫困人口受益。</t>
  </si>
  <si>
    <t>莲花塘村背街小巷硬化</t>
  </si>
  <si>
    <r>
      <rPr>
        <sz val="10"/>
        <rFont val="仿宋_GB2312"/>
        <charset val="134"/>
      </rPr>
      <t>背街小巷硬化3000M</t>
    </r>
    <r>
      <rPr>
        <sz val="10"/>
        <rFont val="宋体"/>
        <charset val="134"/>
      </rPr>
      <t>²</t>
    </r>
  </si>
  <si>
    <t>43元/m2</t>
  </si>
  <si>
    <t>改善村环境问题，提升整体形象，解决35户贫困户和部分村民出行问题。</t>
  </si>
  <si>
    <t>千马坪村危旧房屋拆除建筑垃圾清运</t>
  </si>
  <si>
    <t>建筑垃圾清运6660m2</t>
  </si>
  <si>
    <t>环境卫生得到了有效整治，消除了安全隐患、全村200贫困人口受益。</t>
  </si>
  <si>
    <t>千马坪村污水沟疏浚修整</t>
  </si>
  <si>
    <t>污水沟疏浚修整260m3</t>
  </si>
  <si>
    <t>120/m3</t>
  </si>
  <si>
    <t>村内陈年水沟得到了有效疏通清理，极大的美化了村内环境，全村412名贫困人口受益</t>
  </si>
  <si>
    <t>千马坪村分类垃圾桶配置</t>
  </si>
  <si>
    <t>300个普通垃圾桶</t>
  </si>
  <si>
    <t>20元/个</t>
  </si>
  <si>
    <t>村内生活垃圾得到了有序收集，全村712贫困人口受益</t>
  </si>
  <si>
    <t>下户居委会危旧房屋拆除建筑垃圾清运</t>
  </si>
  <si>
    <t>2000m2（拆除房屋10栋）</t>
  </si>
  <si>
    <t>环境卫生得到了有效整治，消除了安全隐患、全村612贫困人口受益。</t>
  </si>
  <si>
    <t>小源村消防塘建设</t>
  </si>
  <si>
    <t>101m，安装不锈钢护栏含清淤</t>
  </si>
  <si>
    <t>230元/m</t>
  </si>
  <si>
    <t>清理了陈年淤泥，美化了村内环境全村200名贫困人口受益。</t>
  </si>
  <si>
    <t>小源村污水沟疏浚清理修整</t>
  </si>
  <si>
    <t>172m2（茶园冲村饮水井、清淤、排水沟、水泥抹面。）</t>
  </si>
  <si>
    <t>26.22/m2</t>
  </si>
  <si>
    <t>村内陈年水沟得到了有效疏通清理，美化了村内环境，全村210名贫困人口受益</t>
  </si>
  <si>
    <t>小源村分类垃圾桶配置</t>
  </si>
  <si>
    <t>192个普通垃圾桶</t>
  </si>
  <si>
    <t>村内生活垃圾得到了有序收集，全村500贫困人口受益。</t>
  </si>
  <si>
    <t>陈晚居委会污水沟疏浚清理</t>
  </si>
  <si>
    <t>120m3浆砌石护砌</t>
  </si>
  <si>
    <t>320元/m3</t>
  </si>
  <si>
    <t>村内陈年水沟得到了有效疏通清理美化了村内环境，全村50户贫困人口受益，提升了群众满意度</t>
  </si>
  <si>
    <t>徐家铺村危旧房屋拆除建筑垃圾清运</t>
  </si>
  <si>
    <t>建筑垃圾清运140m2</t>
  </si>
  <si>
    <t>环境卫生得到了有效整治，消除了安全隐患、全村312贫困人口受益，提升了群众满意度</t>
  </si>
  <si>
    <t>徐家铺村污水沟疏浚清理</t>
  </si>
  <si>
    <t>污水沟疏浚清理392m3</t>
  </si>
  <si>
    <t>120元/m3</t>
  </si>
  <si>
    <t>村内陈年水沟得到了有效疏通清理，美化了村内环境，全村85户贫困户受益</t>
  </si>
  <si>
    <t>徐家铺村消防塘建设</t>
  </si>
  <si>
    <t>52.5m不锈钢护栏含清淤</t>
  </si>
  <si>
    <t>清理了陈年淤泥，美化了村内环境，提升了贫困户及群众的满意度</t>
  </si>
  <si>
    <t>徐家村陈年垃圾清运</t>
  </si>
  <si>
    <t>陈年垃圾清运355m3</t>
  </si>
  <si>
    <t>30元/m3</t>
  </si>
  <si>
    <t>村内环境卫生得到了整治，332贫困人口受益，提升了群众满意度</t>
  </si>
  <si>
    <t>徐家村污水沟疏浚清理</t>
  </si>
  <si>
    <t>污水沟疏浚清理60m3</t>
  </si>
  <si>
    <t>村内陈年水沟得到了有效疏通清理，美化了村内环境全村47户贫困人口受益</t>
  </si>
  <si>
    <t>长亭村陈年垃圾清运</t>
  </si>
  <si>
    <t>陈年垃圾清运1667m3</t>
  </si>
  <si>
    <t>美化村内卫生，412名贫困户受益，提升了群众满意度</t>
  </si>
  <si>
    <t>长亭村危旧房屋拆除建筑垃圾清运</t>
  </si>
  <si>
    <t>建筑垃圾清运2000m2</t>
  </si>
  <si>
    <t>环境卫生得到了有效整治，消除了安全隐患、全村452贫困人口受益。</t>
  </si>
  <si>
    <t>长亭村污水沟疏浚清理</t>
  </si>
  <si>
    <t>污水沟疏浚清理500m3</t>
  </si>
  <si>
    <t>130/m3</t>
  </si>
  <si>
    <t>村内陈年水沟得到了有效疏通清理，美化了村内环境，全村50户贫困户受益</t>
  </si>
  <si>
    <t>长亭村污水沟疏浚修整</t>
  </si>
  <si>
    <t>570m2混泥土垫底</t>
  </si>
  <si>
    <t>村内陈年水沟得到了有效疏通清理，美化了村内环境，全村400名贫困人口受益</t>
  </si>
  <si>
    <t>石羊居委会陈年垃圾清运</t>
  </si>
  <si>
    <t>陈年垃圾清运7000m3</t>
  </si>
  <si>
    <t>美化村内卫生，213名贫困户受益，提升了群众满意度</t>
  </si>
  <si>
    <t>石羊居委会污水沟疏浚清理</t>
  </si>
  <si>
    <t>极大的美化了村内环境，为村内污水处理提供的良好的条件，提升了贫困户和群众的满意度</t>
  </si>
  <si>
    <t>石羊居委会消防塘建设</t>
  </si>
  <si>
    <t>消防塘建设325m3</t>
  </si>
  <si>
    <t>清理了陈年淤泥，美化了村内环境，提升了贫困户和群众的满意度</t>
  </si>
  <si>
    <t>夏源村陈年垃圾清运</t>
  </si>
  <si>
    <t>陈年垃圾清运800m3</t>
  </si>
  <si>
    <t>美化村内卫生，362名贫困户受益</t>
  </si>
  <si>
    <t>夏源村乱搭乱建清理及杂物清运</t>
  </si>
  <si>
    <t>杂物清运74.4m2</t>
  </si>
  <si>
    <t>20元/m2</t>
  </si>
  <si>
    <t>村内村貌焕然一新，道路通行畅通，332名贫困人口受益。</t>
  </si>
  <si>
    <t>夏源村危旧房屋拆除建筑垃圾清运</t>
  </si>
  <si>
    <t>建筑垃圾清运1633m2</t>
  </si>
  <si>
    <t>环境卫生得到了有效整治，消除了安全隐患、全村278贫困人口受益。</t>
  </si>
  <si>
    <t>门楼下居委会分类垃圾桶配置</t>
  </si>
  <si>
    <t>共236个：分类垃圾桶200个，果皮分类垃圾桶16个，大垃圾桶20个</t>
  </si>
  <si>
    <t>门楼下居委会</t>
  </si>
  <si>
    <t>68元/个
500元/个
300元/个</t>
  </si>
  <si>
    <t>村内生活垃圾得到了有序收集，村内环境大变样，全村323名贫困人口受益。</t>
  </si>
  <si>
    <t>门楼下居委会危旧房屋拆除建筑垃圾清运</t>
  </si>
  <si>
    <t>建筑垃圾清运2466m2</t>
  </si>
  <si>
    <t>环境卫生得到了有效整治，消除了安全隐患、全村365贫困人口受益。</t>
  </si>
  <si>
    <t>起头岭村危旧房屋拆除建筑垃圾清运</t>
  </si>
  <si>
    <t>建筑垃圾清运1000m2</t>
  </si>
  <si>
    <t>起头岭村</t>
  </si>
  <si>
    <t>环境卫生得到了有效整治，消除了安全隐患、全村254贫困人口受益，提升了贫困户和群众的满意度</t>
  </si>
  <si>
    <t>起头岭村分类垃圾桶配置</t>
  </si>
  <si>
    <t>150个户用分类垃圾桶</t>
  </si>
  <si>
    <t>68元/个</t>
  </si>
  <si>
    <t>村内生活垃圾得到了有序收集，全村40户贫困户受益，提升了贫困户和群众满意度</t>
  </si>
  <si>
    <t>起头岭村陈年垃圾清运</t>
  </si>
  <si>
    <t>陈年垃圾清运135m3</t>
  </si>
  <si>
    <t>美化村内卫生，102名贫困户受益</t>
  </si>
  <si>
    <t>两江口村危旧房屋拆除建筑垃圾清运</t>
  </si>
  <si>
    <t>建筑垃圾清运2774m2</t>
  </si>
  <si>
    <t>环境卫生得到了有效整治，消除了安全隐患、全村421贫困人口受益。</t>
  </si>
  <si>
    <t>两江口村分类垃圾桶配置</t>
  </si>
  <si>
    <t>共170个：大型垃圾桶10个，中型分类垃圾桶10个，小型垃圾桶150个</t>
  </si>
  <si>
    <t>300元/个
400元/个
68元/个</t>
  </si>
  <si>
    <t>村内生活垃圾得到了有序收集，全村442贫困人口受益。</t>
  </si>
  <si>
    <t>罗溪村污水沟疏浚清理</t>
  </si>
  <si>
    <t>污水沟疏浚清理476m</t>
  </si>
  <si>
    <t>210元/m</t>
  </si>
  <si>
    <t>村内陈年水沟得到了有效疏通清理，极大的美化了村内环境，35户贫困人口受益</t>
  </si>
  <si>
    <t>罗溪村分类垃圾桶配置</t>
  </si>
  <si>
    <t>共765个：大型垃圾桶15个，普通垃圾桶750个</t>
  </si>
  <si>
    <t>300元/个
20元/个</t>
  </si>
  <si>
    <t>村内生活垃圾得到了有序收集，全村所有人口得到了实惠，60户贫困户受益</t>
  </si>
  <si>
    <t>三井居委会危旧房屋拆除建筑垃圾清运</t>
  </si>
  <si>
    <t>建筑垃圾清运400m2</t>
  </si>
  <si>
    <t>环境卫生得到了有效整治，消除了安全隐患、全村254名贫困人口受益。</t>
  </si>
  <si>
    <t>三井居委会污水沟疏浚清理</t>
  </si>
  <si>
    <t>317m3砖砌排水沟</t>
  </si>
  <si>
    <t>520元/m3</t>
  </si>
  <si>
    <t>村内陈年水沟得到了有效疏通清理，美化了村内环境，全村60户贫困户受益</t>
  </si>
  <si>
    <t>三井居委会分类垃圾桶配置</t>
  </si>
  <si>
    <t>共765个，大型垃圾桶15个，小普通垃圾桶750个</t>
  </si>
  <si>
    <t>村内生活垃圾得到了有序收集，全村312名贫困人口受益。</t>
  </si>
  <si>
    <t>三井居委会陈年垃圾清运</t>
  </si>
  <si>
    <t>陈年垃圾清运666m3</t>
  </si>
  <si>
    <t>集镇环境卫生，得到了彻底整治，提升了贫困户和群众满意度</t>
  </si>
  <si>
    <t>山下村危旧房屋拆除建筑垃圾清运</t>
  </si>
  <si>
    <t>1700m2，拆除170座危房</t>
  </si>
  <si>
    <t>环境卫生得到了有效整治，消除了安全隐患、全村322贫困人口受益。</t>
  </si>
  <si>
    <t>山下村污水沟疏浚修整</t>
  </si>
  <si>
    <t>污水沟疏浚修整275m3</t>
  </si>
  <si>
    <t>村内陈年水沟得到了有效疏通清理，美化了村内环境，全村52户贫困户受益</t>
  </si>
  <si>
    <t>山下村分类垃圾桶配置</t>
  </si>
  <si>
    <t>村内生活垃圾得到了有序收集，全村336名贫困人口受益。</t>
  </si>
  <si>
    <t>罗家坪村陈年垃圾清运</t>
  </si>
  <si>
    <t>美化村内卫生，300名贫困户受益，提升了贫困户和群众的满意度</t>
  </si>
  <si>
    <t>罗家坪村分类垃圾桶配置</t>
  </si>
  <si>
    <t>共1160个，大型垃圾桶25个，普通垃圾桶1135个</t>
  </si>
  <si>
    <t>村内生活垃圾得到了有序收集，全村70户贫困户受益。</t>
  </si>
  <si>
    <t>罗家坪村污水沟疏浚清理</t>
  </si>
  <si>
    <t>污水沟疏浚修整583m3</t>
  </si>
  <si>
    <t>村内陈年水沟得到了有效疏通清理，美化了村内环境，全村355名贫困人口受益</t>
  </si>
  <si>
    <t>茂家居委会分类垃圾桶配置</t>
  </si>
  <si>
    <t>共1134个，大型垃圾桶20个，普通垃圾桶1114个</t>
  </si>
  <si>
    <t>村内生活垃圾得到了有序收集，全村621名贫困人口受益。</t>
  </si>
  <si>
    <t>茂家居委会污水沟疏浚清理</t>
  </si>
  <si>
    <t>污水沟疏浚清理275m3</t>
  </si>
  <si>
    <t>村内陈年水沟得到了有效疏通清理，全村356名贫困人口受益</t>
  </si>
  <si>
    <t>茂家居委会危旧房屋拆除建筑垃圾清运</t>
  </si>
  <si>
    <t>建筑垃圾清运100m2</t>
  </si>
  <si>
    <t>消除了安全隐患、全村325贫困人口受益，提升了贫困户和群众的满意度</t>
  </si>
  <si>
    <t>茂家居委会路面泥结石</t>
  </si>
  <si>
    <t>路面泥结石1500m2</t>
  </si>
  <si>
    <t>35元/m2</t>
  </si>
  <si>
    <t>改善村环境问题，提升整体形象，解决45户贫困户和部分村民出行问题。</t>
  </si>
  <si>
    <t>谈文溪村污水沟疏浚修整</t>
  </si>
  <si>
    <t>污水沟疏浚修整143m3</t>
  </si>
  <si>
    <t>210元/m3</t>
  </si>
  <si>
    <t>村内陈年水沟得到了有效疏通清理，美化了村内环境，全村200名贫困人口受益</t>
  </si>
  <si>
    <t>158m（安装DN400钢带波纹管）</t>
  </si>
  <si>
    <t>221元/m</t>
  </si>
  <si>
    <t>村内陈年水沟得到了有效疏通清理，美化了村内环境，提升了贫困户和群众的满意度</t>
  </si>
  <si>
    <t>谈文溪村危旧房屋拆除建筑垃圾清运</t>
  </si>
  <si>
    <t>建筑垃圾清运1400m2</t>
  </si>
  <si>
    <t>环境卫生得到了有效整治，消除了安全隐患、全村225贫困人口受益。</t>
  </si>
  <si>
    <t>谈文溪村分类垃圾桶配置</t>
  </si>
  <si>
    <t>村内生活垃圾得到了有序收集，全村80户贫困户受益。</t>
  </si>
  <si>
    <t>谈文溪村陈年垃圾清运</t>
  </si>
  <si>
    <t>陈年垃圾清运1100m3</t>
  </si>
  <si>
    <t>村内环境卫生得到了整治，提升了贫困户和群众的满意度</t>
  </si>
  <si>
    <t>平乐脚村分类垃圾桶配置</t>
  </si>
  <si>
    <t>村内生活垃圾得到了有序收集，全村421名贫困人口受益。</t>
  </si>
  <si>
    <t>平乐脚村陈年垃圾清运</t>
  </si>
  <si>
    <t>陈年垃圾清运960m3</t>
  </si>
  <si>
    <t>集镇环境卫生，得到了彻底整治，，提升了贫困户和群众的满意度</t>
  </si>
  <si>
    <t>平乐脚村消防塘建设</t>
  </si>
  <si>
    <t>225.32m3（池塘清淤、池塘墙浇筑、砌片石水泥沙勾缝）</t>
  </si>
  <si>
    <t>320/m3</t>
  </si>
  <si>
    <t>平乐脚村污水沟疏浚修整</t>
  </si>
  <si>
    <t>污水沟疏浚修整234.2m</t>
  </si>
  <si>
    <t>村内陈年水沟得到了有效疏通清理，美化了村内环境，125名贫困人口受益</t>
  </si>
  <si>
    <t>云溪欧家村危旧房屋拆除建筑垃圾清运</t>
  </si>
  <si>
    <t>建筑垃圾清运2930m2</t>
  </si>
  <si>
    <t>环境卫生得到了有效整治，消除了安全隐患，提升了贫困户和群众的满意度</t>
  </si>
  <si>
    <t>云溪欧家村分类垃圾桶配置</t>
  </si>
  <si>
    <t>31个大垃圾桶</t>
  </si>
  <si>
    <t>村内生活垃圾得到了有序收集，全村102名贫困人口受益。</t>
  </si>
  <si>
    <t>云溪欧家村陈年垃圾清运</t>
  </si>
  <si>
    <t>陈年垃圾清运166.6m3</t>
  </si>
  <si>
    <t>美化村内卫生，，提升了贫困户和群众的满意度</t>
  </si>
  <si>
    <t>乐聪村陈年垃圾清运</t>
  </si>
  <si>
    <t>陈年垃圾清运1000m3</t>
  </si>
  <si>
    <t>环境卫生得到了彻底整治，提升了贫困户和群众的满意度</t>
  </si>
  <si>
    <t>乐聪村背街小巷硬化</t>
  </si>
  <si>
    <t>1500m2（C30砼10cm厚）</t>
  </si>
  <si>
    <t>改善村环境问题，提升整体形象，解决55户贫困户和部分村民出行问题。</t>
  </si>
  <si>
    <t>乐聪村危旧房屋拆除建筑垃圾清运</t>
  </si>
  <si>
    <t>建筑垃圾清运1050m2</t>
  </si>
  <si>
    <t>环境卫生得到了有效整治，消除了安全隐患、43台北贫困户受益。</t>
  </si>
  <si>
    <t>十字居委会陈年垃圾清运</t>
  </si>
  <si>
    <t>陈年垃圾清运780m3</t>
  </si>
  <si>
    <t>十字居委会乱搭乱建清理及杂物清运</t>
  </si>
  <si>
    <t>杂物清运1488m2</t>
  </si>
  <si>
    <t>村内村貌焕然一新，道路通行畅通，40户贫困户受益。</t>
  </si>
  <si>
    <t>十字居委会污水沟疏浚清理</t>
  </si>
  <si>
    <t>150m3（清淤）</t>
  </si>
  <si>
    <t>50元/m3</t>
  </si>
  <si>
    <t>十字居委会危旧房屋拆除建筑垃圾清运</t>
  </si>
  <si>
    <t>6556m2（13个自然村127座空心房）</t>
  </si>
  <si>
    <t>老夏荣村陈年垃圾清运</t>
  </si>
  <si>
    <t>陈年垃圾清运103.3m3</t>
  </si>
  <si>
    <t>环境卫生得到了整治，提升了贫困户和群众的满意度</t>
  </si>
  <si>
    <t>老夏荣村污水沟疏浚修整</t>
  </si>
  <si>
    <t>43.73m3（水沟底板）</t>
  </si>
  <si>
    <t>556.83/m3</t>
  </si>
  <si>
    <t>村内陈年水沟得到了有效疏通清理，美化了村内环境，46户贫困户受益</t>
  </si>
  <si>
    <t>老夏荣村背街小巷硬化</t>
  </si>
  <si>
    <r>
      <rPr>
        <sz val="10"/>
        <rFont val="仿宋_GB2312"/>
        <charset val="134"/>
      </rPr>
      <t>背街小巷硬化1080M</t>
    </r>
    <r>
      <rPr>
        <sz val="10"/>
        <rFont val="宋体"/>
        <charset val="134"/>
      </rPr>
      <t>²</t>
    </r>
  </si>
  <si>
    <t>改善村环境问题，提升整体形象，解决42户贫困户和部分村民出行问题。</t>
  </si>
  <si>
    <t>枧头居委会危旧房屋拆除建筑垃圾清运</t>
  </si>
  <si>
    <t>建筑垃圾清运2160m2</t>
  </si>
  <si>
    <t>环境卫生得到了有效整治，消除了安全隐患，60户贫困户受益</t>
  </si>
  <si>
    <t>枧头居委会陈年垃圾清运</t>
  </si>
  <si>
    <t>6060m2，5个自然村17处垃圾清运及杂草清理</t>
  </si>
  <si>
    <t>美化村内卫生，42户贫困户受益</t>
  </si>
  <si>
    <t>枧头居委会乱搭乱建清理及杂物清运</t>
  </si>
  <si>
    <t>杂物清运744m2</t>
  </si>
  <si>
    <t>村内村貌焕然一新，道路通行畅通，50户贫困户受益</t>
  </si>
  <si>
    <t>桐木窝村危旧房屋拆除建筑垃圾清运</t>
  </si>
  <si>
    <t>建筑垃圾清运5000m2</t>
  </si>
  <si>
    <t>祖亭下村陈年垃圾清运</t>
  </si>
  <si>
    <t>陈年垃圾清运2080m3</t>
  </si>
  <si>
    <t>祖亭下村污水沟疏浚修整</t>
  </si>
  <si>
    <t>1000m3（清淤）</t>
  </si>
  <si>
    <t>村内陈年水沟得到了有效疏通清理，美化了村内环境，40户贫困户受益</t>
  </si>
  <si>
    <t>祖亭下村背街小巷硬化</t>
  </si>
  <si>
    <r>
      <rPr>
        <sz val="10"/>
        <rFont val="仿宋_GB2312"/>
        <charset val="134"/>
      </rPr>
      <t>背街小巷硬化2000M</t>
    </r>
    <r>
      <rPr>
        <sz val="10"/>
        <rFont val="宋体"/>
        <charset val="134"/>
      </rPr>
      <t>²</t>
    </r>
  </si>
  <si>
    <t>改善村环境问题，提升整体形象，解决60户贫困户和部分村民出行问题。</t>
  </si>
  <si>
    <t>长富村污水沟疏浚修整</t>
  </si>
  <si>
    <t>438m3（浆砌石护砌）</t>
  </si>
  <si>
    <t>村内陈年水沟得到了有效疏通清理，美化了村内环境，45户贫困户受益</t>
  </si>
  <si>
    <t>长富村陈年垃圾清运</t>
  </si>
  <si>
    <t>美化村内卫生，60户贫困户受益</t>
  </si>
  <si>
    <t>新圩社区污水沟疏浚修整</t>
  </si>
  <si>
    <t>328m3（浆砌石护砌）</t>
  </si>
  <si>
    <t>村内陈年水沟得到了有效疏通清理，52户贫困户受益</t>
  </si>
  <si>
    <t>新圩社区陈年垃圾清运</t>
  </si>
  <si>
    <t>陈年垃圾清运2570m3</t>
  </si>
  <si>
    <t>陈年垃圾进行了彻底整治，60户贫困户受益</t>
  </si>
  <si>
    <t>新圩社区乱搭乱建清理及杂物清运</t>
  </si>
  <si>
    <t>杂物清运1000m2</t>
  </si>
  <si>
    <t>村内村貌焕然一新，道路通行畅通，提升了贫困户和群众满意度</t>
  </si>
  <si>
    <t>上坪村危旧房屋拆除建筑垃圾清运</t>
  </si>
  <si>
    <t>建筑垃圾清运4000m2</t>
  </si>
  <si>
    <t>上坪村</t>
  </si>
  <si>
    <t>环境卫生得到了有效整治，消除了安全隐患，40户贫困户受益</t>
  </si>
  <si>
    <t>上坪村陈年垃圾清运</t>
  </si>
  <si>
    <t>陈年垃圾清运1280m3</t>
  </si>
  <si>
    <t>上坪村背街小巷硬化</t>
  </si>
  <si>
    <r>
      <rPr>
        <sz val="10"/>
        <rFont val="仿宋_GB2312"/>
        <charset val="134"/>
      </rPr>
      <t>背街小巷硬化500M</t>
    </r>
    <r>
      <rPr>
        <sz val="10"/>
        <rFont val="宋体"/>
        <charset val="134"/>
      </rPr>
      <t>²</t>
    </r>
  </si>
  <si>
    <t>改善村环境问题，提升整体形象，解决10户贫困户和部分村民出行问题。</t>
  </si>
  <si>
    <t>上禾塘村危旧房屋拆除建筑垃圾清运</t>
  </si>
  <si>
    <t>建筑垃圾清运6000m2</t>
  </si>
  <si>
    <t>上禾塘村污水沟疏浚修整</t>
  </si>
  <si>
    <t>400m3（清淤）</t>
  </si>
  <si>
    <t>村内陈年水沟得到了有效疏通清理，提升了贫困户和群众满意度</t>
  </si>
  <si>
    <t>三占塘村陈年垃圾清运</t>
  </si>
  <si>
    <t>陈年垃圾清运2800m3</t>
  </si>
  <si>
    <t>集镇环境卫生，得到了彻底整治，38户贫困户受益</t>
  </si>
  <si>
    <t>三占塘村背街小巷硬化</t>
  </si>
  <si>
    <r>
      <rPr>
        <sz val="10"/>
        <rFont val="仿宋_GB2312"/>
        <charset val="134"/>
      </rPr>
      <t>背街小巷硬化1445M</t>
    </r>
    <r>
      <rPr>
        <sz val="10"/>
        <rFont val="宋体"/>
        <charset val="134"/>
      </rPr>
      <t>²</t>
    </r>
  </si>
  <si>
    <t>改善村环境问题，提升整体形象，解决28户贫困户和部分村民出行问题。</t>
  </si>
  <si>
    <t>高山社区污水沟疏浚修整</t>
  </si>
  <si>
    <t>300m3（清淤）</t>
  </si>
  <si>
    <t>高山社区</t>
  </si>
  <si>
    <t>村内陈年水沟得到了有效疏通清理，极大的美化了村内环境，为村内污水处理提供的良好的条件，全村45个贫困户受益</t>
  </si>
  <si>
    <t>高山社区危旧房屋拆除建筑垃圾清运</t>
  </si>
  <si>
    <t>建筑垃圾清运5700m2</t>
  </si>
  <si>
    <t>环境卫生得到了有效整治，消除了安全隐患、全村35个贫困户受益。</t>
  </si>
  <si>
    <t>高山社区陈年垃圾清运</t>
  </si>
  <si>
    <t>陈年垃圾清运1670m3</t>
  </si>
  <si>
    <t>集镇环境卫生，得到了彻底整治，全村18个贫困户受益。</t>
  </si>
  <si>
    <t>高山社区背街小巷硬化</t>
  </si>
  <si>
    <r>
      <rPr>
        <sz val="10"/>
        <rFont val="仿宋_GB2312"/>
        <charset val="134"/>
      </rPr>
      <t>背街小巷硬化780M</t>
    </r>
    <r>
      <rPr>
        <sz val="10"/>
        <rFont val="宋体"/>
        <charset val="134"/>
      </rPr>
      <t>²</t>
    </r>
  </si>
  <si>
    <t>改善村环境问题，提升整体形象，解决11户贫困户和部分村民出行问题。</t>
  </si>
  <si>
    <t>白杜村陈年垃圾清运</t>
  </si>
  <si>
    <t>陈年垃圾清运700m3</t>
  </si>
  <si>
    <t>村内环境卫生得到了整治，25个贫困户受益。</t>
  </si>
  <si>
    <t>白杜村危旧房屋拆除建筑垃圾清运</t>
  </si>
  <si>
    <t>环境卫生得到了有效整治，消除了安全隐患、全村30个贫困户受益。</t>
  </si>
  <si>
    <t>大坪塘社区陈年垃圾清运</t>
  </si>
  <si>
    <t>陈年垃圾清运333m3</t>
  </si>
  <si>
    <t>大坪塘社区</t>
  </si>
  <si>
    <t>村内环境卫生得到了整治，40个贫困户受益。</t>
  </si>
  <si>
    <t>知市坪居委会危旧房屋拆除建筑垃圾清运</t>
  </si>
  <si>
    <t>建筑垃圾清运1500m2</t>
  </si>
  <si>
    <t>环境卫生得到了有效整治，消除了安全隐患、全村45个贫困户受益。</t>
  </si>
  <si>
    <t>知市坪居委会陈年垃圾清运</t>
  </si>
  <si>
    <t>陈年垃圾清运230m3</t>
  </si>
  <si>
    <t>集镇环境卫生，得到了彻底整治，全村20个贫困户受益。</t>
  </si>
  <si>
    <t>龙溪村危旧房屋拆除建筑垃圾清运</t>
  </si>
  <si>
    <t>环境卫生得到了有效整治，消除了安全隐患、全村50个贫困户受益。</t>
  </si>
  <si>
    <t>龙溪村污水沟疏浚修整</t>
  </si>
  <si>
    <t>125m3（浆砌石护砌）</t>
  </si>
  <si>
    <t>村内陈年水沟得到了有效疏通清理，极大的美化了村内环境，为村内污水处理提供的良好的条件，全村34个贫困户受益</t>
  </si>
  <si>
    <t>潭田村陈年垃圾清运</t>
  </si>
  <si>
    <t>陈年垃圾清运1330m3</t>
  </si>
  <si>
    <t>集镇环境卫生，得到了彻底整治，全村50个贫困户受益。</t>
  </si>
  <si>
    <t>潭田村污水沟疏浚修整</t>
  </si>
  <si>
    <t>880m3（清淤）</t>
  </si>
  <si>
    <t>村内陈年水沟得到了有效疏通清理，极大的美化了村内环境，为村内污水处理提供的良好的条件，全村43个贫困户受益</t>
  </si>
  <si>
    <t>潭田村危旧房屋拆除建筑垃圾清运</t>
  </si>
  <si>
    <t>建筑垃圾清运5670m2</t>
  </si>
  <si>
    <t>环境卫生得到了有效整治，消除了安全隐患、全村55个贫困户受益</t>
  </si>
  <si>
    <t>潭田村乱搭乱建清理及杂物清运</t>
  </si>
  <si>
    <t>杂物清运240m2</t>
  </si>
  <si>
    <t>村内村貌焕然一新，道路通行畅通，25个贫困户受益。</t>
  </si>
  <si>
    <t>刘家桥村污水沟疏浚修整</t>
  </si>
  <si>
    <t>132m3砖砌排水沟</t>
  </si>
  <si>
    <t>530元/m3</t>
  </si>
  <si>
    <t>村内陈年水沟得到了有效疏通清理，极大的美化了村内环境，为村内污水处理提供的良好的条件，全村32个贫困户受益</t>
  </si>
  <si>
    <t>刘家桥村危旧房屋拆除建筑垃圾清运</t>
  </si>
  <si>
    <t>建筑垃圾清运500m2</t>
  </si>
  <si>
    <t>环境卫生得到了有效整治，消除了安全隐患、全村288贫困人口受益。</t>
  </si>
  <si>
    <t>刘家桥村分类垃圾桶配置</t>
  </si>
  <si>
    <t>16个（户用分类垃圾桶）</t>
  </si>
  <si>
    <t>村内生活垃圾得到了有序收集，全村89名贫困人口受益。</t>
  </si>
  <si>
    <t>黄沙溪村污水沟疏浚修整</t>
  </si>
  <si>
    <t>107.8m3（抹面、底板）</t>
  </si>
  <si>
    <t>村内陈年水沟得到了有效疏通清理，极大的美化了村内环境，为村内污水处理提供的良好的条件，全村412名贫困人口受益</t>
  </si>
  <si>
    <t>黄沙溪村陈年垃圾清运</t>
  </si>
  <si>
    <t>陈年垃圾清运90m3</t>
  </si>
  <si>
    <t>美化村内卫生，88名贫困户受益</t>
  </si>
  <si>
    <t>黄沙溪村危旧房屋拆除建筑垃圾清运</t>
  </si>
  <si>
    <t>建筑垃圾清运2400m2</t>
  </si>
  <si>
    <t>环境卫生得到了有效整治，消除了安全隐患、全村375贫困人口受益。</t>
  </si>
  <si>
    <t>黄沙溪村分类垃圾桶配置</t>
  </si>
  <si>
    <t>24个（户用分类垃圾桶）</t>
  </si>
  <si>
    <t>村内生活垃圾得到了有序收集，全村154名贫困人口受益。</t>
  </si>
  <si>
    <t>黄沙溪村背街小巷硬化</t>
  </si>
  <si>
    <t>背街小巷硬化4067m2</t>
  </si>
  <si>
    <t>改善村环境问题，提升整体形象，解决50户贫困户和部分村民出行问题。</t>
  </si>
  <si>
    <t>梅湾村危旧房屋拆除建筑垃圾清运</t>
  </si>
  <si>
    <t>环境卫生得到了有效整治，消除了安全隐患、全村384贫困人口受益。</t>
  </si>
  <si>
    <t>梅湾村分类垃圾桶配置</t>
  </si>
  <si>
    <t>20个（大垃圾桶）</t>
  </si>
  <si>
    <t>村内生活垃圾得到了有序收集，全村165名贫困人口受益。</t>
  </si>
  <si>
    <t>梅湾村陈年垃圾清运</t>
  </si>
  <si>
    <t>陈年垃圾清运1200m3</t>
  </si>
  <si>
    <t>集镇环境卫生，得到了彻底整治，全村600平困人口受益。</t>
  </si>
  <si>
    <t>石甑源村陈年垃圾清运</t>
  </si>
  <si>
    <t>陈年垃圾清运500m3</t>
  </si>
  <si>
    <t>村内环境卫生得到了整治，254贫困人口受益。</t>
  </si>
  <si>
    <t>石甑源村危旧房屋拆除建筑垃圾清运</t>
  </si>
  <si>
    <t>石甑源村乱搭乱建清理及杂物清运</t>
  </si>
  <si>
    <t>杂物清运800m2</t>
  </si>
  <si>
    <t>村内村貌焕然一新，道路通行畅通，121贫困人口受益。</t>
  </si>
  <si>
    <t>石甑源村污水沟疏浚修整</t>
  </si>
  <si>
    <t>污水沟疏浚修整400m2</t>
  </si>
  <si>
    <t>村内陈年水沟得到了有效疏通清理，极大的美化了村内环境，为村内污水处理提供的良好的条件，全村30户贫困人口受益</t>
  </si>
  <si>
    <t>115.2m3（清淤）</t>
  </si>
  <si>
    <t>村内陈年水沟得到了有效疏通清理，极大的美化了村内环境，为村内污水处理提供的良好的条件，全村145名贫困人口受益</t>
  </si>
  <si>
    <t>石甑源村背街小巷硬化</t>
  </si>
  <si>
    <r>
      <rPr>
        <sz val="10"/>
        <rFont val="仿宋_GB2312"/>
        <charset val="134"/>
      </rPr>
      <t>背街小巷硬化1047M</t>
    </r>
    <r>
      <rPr>
        <sz val="10"/>
        <rFont val="宋体"/>
        <charset val="134"/>
      </rPr>
      <t>²</t>
    </r>
  </si>
  <si>
    <t>改善村环境问题，提升整体形象，解决62户贫困户和部分村民出行问题。</t>
  </si>
  <si>
    <t>潮水铺村危旧房屋拆除建筑垃圾清运</t>
  </si>
  <si>
    <t>环境卫生得到了有效整治，消除了安全隐患、全村87户贫困人口受益。</t>
  </si>
  <si>
    <t>潮水铺村消防塘建设</t>
  </si>
  <si>
    <t>523.6m3（清淤）</t>
  </si>
  <si>
    <t>清理了陈年淤泥，美化了村内环境全村56名贫困人口受益。</t>
  </si>
  <si>
    <t>潮水铺村分类垃圾桶配置</t>
  </si>
  <si>
    <t>28个（户用分类垃圾桶）</t>
  </si>
  <si>
    <t>村内生活垃圾得到了有序收集，全村189名贫困人口受益。</t>
  </si>
  <si>
    <t>潮水铺村陈年垃圾清运</t>
  </si>
  <si>
    <t>陈年垃圾清运350m3</t>
  </si>
  <si>
    <t>美化村内卫生，40个贫困户受益</t>
  </si>
  <si>
    <t>青龙村危旧房屋拆除建筑垃圾清运</t>
  </si>
  <si>
    <t>建筑垃圾清运1650m2</t>
  </si>
  <si>
    <t>环境卫生得到了有效整治，消除了安全隐患、全村40个贫困户受益。</t>
  </si>
  <si>
    <t>青龙村消防塘建设</t>
  </si>
  <si>
    <t>500m3（清淤）</t>
  </si>
  <si>
    <t>清理了陈年淤泥，美化了村内环境全村34个贫困户受益。</t>
  </si>
  <si>
    <t>青龙村分类垃圾桶配置</t>
  </si>
  <si>
    <t>462个（户用分类垃圾桶）</t>
  </si>
  <si>
    <t>村内生活垃圾得到了有序收集，乡村环境面貌焕然一新，全村475名贫困人口受益。</t>
  </si>
  <si>
    <t>青龙村陈年垃圾清运</t>
  </si>
  <si>
    <t>陈年垃圾清运300m3</t>
  </si>
  <si>
    <t>村内环境卫生得到了整治，112贫困人口受益。</t>
  </si>
  <si>
    <t>石古湾村消防塘建设</t>
  </si>
  <si>
    <t>112m3（清淤）</t>
  </si>
  <si>
    <t>清理了陈年淤泥，美化了村内环境全村322名贫困人口受益。</t>
  </si>
  <si>
    <t>石古湾村危旧房屋拆除建筑垃圾清运</t>
  </si>
  <si>
    <t>建筑垃圾清运1200m2</t>
  </si>
  <si>
    <t>环境卫生得到了有效整治，消除了安全隐患、全村226贫困人口受益。</t>
  </si>
  <si>
    <t>石古湾村背街小巷硬化</t>
  </si>
  <si>
    <r>
      <rPr>
        <sz val="10"/>
        <rFont val="仿宋_GB2312"/>
        <charset val="134"/>
      </rPr>
      <t>背街小巷硬化412.5M</t>
    </r>
    <r>
      <rPr>
        <sz val="10"/>
        <rFont val="宋体"/>
        <charset val="134"/>
      </rPr>
      <t>²</t>
    </r>
  </si>
  <si>
    <t>改善村环境问题，提升整体形象，解决50个贫困户和部分村民出行问题。</t>
  </si>
  <si>
    <t>毛里坪社区危旧房屋拆除建筑垃圾清运</t>
  </si>
  <si>
    <t>建筑垃圾清运3500m2</t>
  </si>
  <si>
    <t>环境卫生得到了有效整治，消除了安全隐患、全村412贫困人口受益。</t>
  </si>
  <si>
    <t>毛里坪社区乱搭乱建清理及杂物清运</t>
  </si>
  <si>
    <t>杂物清运1800m2</t>
  </si>
  <si>
    <t>村内村貌焕然一新，道路通行畅通，65户贫困人口受益。</t>
  </si>
  <si>
    <t>毛里坪社区污水沟疏浚修整</t>
  </si>
  <si>
    <t>270m3（浆砌石护砌）</t>
  </si>
  <si>
    <t>村内陈年水沟得到了有效疏通清理，极大的美化了村内环境，为村内污水处理提供的良好的条件，全村125名贫困人口受益</t>
  </si>
  <si>
    <t>东升村陈年垃圾清运</t>
  </si>
  <si>
    <t>村内环境卫生得到了整治，56户贫困人口受益。</t>
  </si>
  <si>
    <t>东升村污水沟疏浚修整</t>
  </si>
  <si>
    <t>1280m3（清淤）</t>
  </si>
  <si>
    <t>村内陈年水沟得到了有效疏通清理，极大的美化了村内环境，为村内污水处理提供的良好的条件，全村42户贫困人口受益</t>
  </si>
  <si>
    <t>东升村危旧房屋拆除建筑垃圾清运</t>
  </si>
  <si>
    <t>建筑垃圾清运6140m2</t>
  </si>
  <si>
    <t>环境卫生得到了有效整治，消除了安全隐患、全村40户贫困人口受益。</t>
  </si>
  <si>
    <t>东升村乱搭乱建清理及杂物清运</t>
  </si>
  <si>
    <t>杂物清运160m2</t>
  </si>
  <si>
    <t>村内村貌焕然一新，道路通行畅通，25户贫困人口受益。</t>
  </si>
  <si>
    <t>骥村社区陈年垃圾清运</t>
  </si>
  <si>
    <t>陈年垃圾清运750m3</t>
  </si>
  <si>
    <t>村内环境卫生得到了整治，60户贫困人口受益。</t>
  </si>
  <si>
    <t>骥村社区危旧房屋拆除建筑垃圾清运</t>
  </si>
  <si>
    <t>建筑垃圾清运800m2</t>
  </si>
  <si>
    <t>环境卫生得到了有效整治，消除了安全隐患、全村56户贫困人口受益。</t>
  </si>
  <si>
    <t>骥村社区消防塘建设</t>
  </si>
  <si>
    <t>212m3（清淤）</t>
  </si>
  <si>
    <t>清理了陈年淤泥，美化了村内环境全村235名贫困人口受益。</t>
  </si>
  <si>
    <t>骥村社区分类垃圾桶配置</t>
  </si>
  <si>
    <t>750个（普通垃圾桶）</t>
  </si>
  <si>
    <t>村内生活垃圾得到了有序收集，全村325名贫困人口受益。</t>
  </si>
  <si>
    <t>黄栗山村危旧房屋拆除建筑垃圾清运</t>
  </si>
  <si>
    <t>建筑垃圾清运2820m2</t>
  </si>
  <si>
    <t>环境卫生得到了有效整治，消除了安全隐患、全村48户贫困人口受益。</t>
  </si>
  <si>
    <t>黄栗山村消防塘建设</t>
  </si>
  <si>
    <t>750m3（清淤）</t>
  </si>
  <si>
    <t>清理了陈年淤泥，美化了村内环境全村325名贫困人口受益。</t>
  </si>
  <si>
    <t>黄栗山村分类垃圾桶配置</t>
  </si>
  <si>
    <t>75个（普通垃圾桶）</t>
  </si>
  <si>
    <t>村内生活垃圾得到了有序收集，全村541名贫困人口受益。</t>
  </si>
  <si>
    <t>黄栗山村新建排污沟（管道)</t>
  </si>
  <si>
    <t>181m（DN400钢带波纹管）</t>
  </si>
  <si>
    <t>清理了陈年淤泥，美化了村内环境全村65名贫困人口受益。</t>
  </si>
  <si>
    <t>黄公塘村分类垃圾桶配置</t>
  </si>
  <si>
    <t>64个大垃圾桶</t>
  </si>
  <si>
    <t>村内生活垃圾得到了有序收集，全村225名贫困人口受益。</t>
  </si>
  <si>
    <t>732个（普通垃圾桶）</t>
  </si>
  <si>
    <t>村内生活垃圾得到了有序收集，全村45户贫困人口受益。</t>
  </si>
  <si>
    <t>黄公塘村陈年垃圾清运</t>
  </si>
  <si>
    <t>2666m3</t>
  </si>
  <si>
    <t>美化村内卫生，120户贫困户受益</t>
  </si>
  <si>
    <t>乌下村分类垃圾桶配置</t>
  </si>
  <si>
    <t>420个（普通垃圾桶）</t>
  </si>
  <si>
    <t>村内生活垃圾得到了有序收集，全村78户贫困人口受益。</t>
  </si>
  <si>
    <t>乌下村背街小巷硬化</t>
  </si>
  <si>
    <t>4455m2（C30砼10cm厚）</t>
  </si>
  <si>
    <t>全村对陈年垃圾进行了彻底整治，87户贫困人口受益</t>
  </si>
  <si>
    <t>龙会寺村乱搭乱建清理及杂物清运</t>
  </si>
  <si>
    <t>杂物清运1580m2</t>
  </si>
  <si>
    <t>村内村貌焕然一新，道路通行畅通，522贫困人口受益。</t>
  </si>
  <si>
    <t>龙会寺村分类垃圾桶配置</t>
  </si>
  <si>
    <t>1200个（普通垃圾桶）</t>
  </si>
  <si>
    <t>村内生活垃圾得到了有序收集，全村511名贫困人口受益。</t>
  </si>
  <si>
    <t>龙会寺村污水沟疏浚修整</t>
  </si>
  <si>
    <t>464.8m3（清淤）</t>
  </si>
  <si>
    <t>村内陈年水沟得到了有效疏通清理，极大的美化了村内环境，为村内污水处理提供的良好的条件，全村212名贫困人口受益</t>
  </si>
  <si>
    <t>龙会寺村陈年垃圾清运</t>
  </si>
  <si>
    <t>陈年垃圾清运530m3</t>
  </si>
  <si>
    <t>集镇环境卫生，得到了彻底整治，全村86户困人口受益。</t>
  </si>
  <si>
    <t>龙会寺村危旧房屋拆除建筑垃圾清运</t>
  </si>
  <si>
    <t>建筑垃圾清运580m2</t>
  </si>
  <si>
    <t>环境卫生得到了有效整治，消除了安全隐患、全村372贫困人口受益</t>
  </si>
  <si>
    <t>神脚村分类垃圾桶配置</t>
  </si>
  <si>
    <t>35个大垃圾桶</t>
  </si>
  <si>
    <t>神脚村</t>
  </si>
  <si>
    <t>村内生活垃圾得到了有序收集，全村121名贫困人口受益。</t>
  </si>
  <si>
    <t>249个（普通垃圾桶）</t>
  </si>
  <si>
    <t>神脚村陈年垃圾清运</t>
  </si>
  <si>
    <t>陈年垃圾清运480m3</t>
  </si>
  <si>
    <t>村内环境卫生得到了整治，332贫困人口受益。</t>
  </si>
  <si>
    <t>陈年垃圾清运2170m3</t>
  </si>
  <si>
    <t>集镇环境卫生，得到了彻底整治，全村441贫困人口受益。</t>
  </si>
  <si>
    <t>神脚村乱搭乱建清理及杂物清运</t>
  </si>
  <si>
    <t>杂物清运663.5m2</t>
  </si>
  <si>
    <t>村内村貌焕然一新，道路通行畅通，122贫困人口受益。</t>
  </si>
  <si>
    <t>神脚村污水沟疏浚修整</t>
  </si>
  <si>
    <t>村内陈年水沟得到了有效疏通清理，极大的美化了村内环境，为村内污水处理提供的良好的条件，全村332名贫困人口受益</t>
  </si>
  <si>
    <t>临河村分类垃圾桶配置</t>
  </si>
  <si>
    <t>20个大垃圾桶</t>
  </si>
  <si>
    <t>360个（普通垃圾桶）</t>
  </si>
  <si>
    <t>临河村乱搭乱建清理及杂物清运</t>
  </si>
  <si>
    <t>杂物清运650m2</t>
  </si>
  <si>
    <t>村内村貌焕然一新，道路通行畅通，532贫困人口受益。</t>
  </si>
  <si>
    <t>临河村陈年垃圾清运</t>
  </si>
  <si>
    <t>陈年垃圾清运930m3</t>
  </si>
  <si>
    <t>村内环境卫生得到了整治，232贫困人口受益。</t>
  </si>
  <si>
    <t>临河村危旧房屋拆除建筑垃圾清运</t>
  </si>
  <si>
    <t>建筑垃圾清运3030m2</t>
  </si>
  <si>
    <t>环境卫生得到了有效整治，消除了安全隐患、全村355贫困人口受益。</t>
  </si>
  <si>
    <t>临河村污水沟疏浚修整</t>
  </si>
  <si>
    <t>村内陈年水沟得到了有效疏通清理，极大的美化了村内环境，为村内污水处理提供的良好的条件，全村278名贫困人口受益</t>
  </si>
  <si>
    <t>洪仁村污水沟疏浚修整</t>
  </si>
  <si>
    <t>420m3（清淤）</t>
  </si>
  <si>
    <t>村内陈年水沟得到了有效疏通清理，极大的美化了村内环境，为村内污水处理提供的良好的条件，全村189名贫困人口受益</t>
  </si>
  <si>
    <t>洪仁村危旧房屋拆除建筑垃圾清运</t>
  </si>
  <si>
    <t>环境卫生得到了有效整治，消除了安全隐患、全村67户贫困人口受益。</t>
  </si>
  <si>
    <t>洪仁村陈年垃圾清运</t>
  </si>
  <si>
    <t>陈年垃圾清运970m3</t>
  </si>
  <si>
    <t>村内环境卫生得到了整治，65户贫困人口受益。</t>
  </si>
  <si>
    <t>合福坊村危旧房屋拆除建筑垃圾清运</t>
  </si>
  <si>
    <t>建筑垃圾清运4045m2</t>
  </si>
  <si>
    <t>环境卫生得到了有效整治，消除了安全隐患、全村65户贫困人口受益。</t>
  </si>
  <si>
    <t>合福坊村背街小巷硬化</t>
  </si>
  <si>
    <t>1725m2（C30砼10cm厚）</t>
  </si>
  <si>
    <t>美化乡村环境、解决了全村78户贫困户出行难的问题。</t>
  </si>
  <si>
    <t>陶市社区危旧房屋拆除建筑垃圾清运</t>
  </si>
  <si>
    <t>陶市社区新建排污沟</t>
  </si>
  <si>
    <t>102m（DN400钢带波纹管）</t>
  </si>
  <si>
    <t>清理了陈年淤泥，美化了村内环境全村125名贫困人口受益。</t>
  </si>
  <si>
    <t>陶市社区陈年垃圾清运</t>
  </si>
  <si>
    <t>陈年垃圾清运2140m3</t>
  </si>
  <si>
    <t>村内环境卫生得到了整治，62户贫困人口受益。</t>
  </si>
  <si>
    <t>道路水利等基础设施项目</t>
  </si>
  <si>
    <t>扶贫办</t>
  </si>
  <si>
    <t>湖南惠欣源生态农业开发有限公司基地建设</t>
  </si>
  <si>
    <t>基地设施配套</t>
  </si>
  <si>
    <t>带动150户贫困户增收</t>
  </si>
  <si>
    <t>湖南惠欣源生态农业开发有限公司</t>
  </si>
  <si>
    <t>骏马农产品开发有限公司基地建设</t>
  </si>
  <si>
    <t>带动80户贫困户增收</t>
  </si>
  <si>
    <t>骏马农产品开发有限公司</t>
  </si>
  <si>
    <t>旺通农旅开发有限公司基地建设</t>
  </si>
  <si>
    <t>带动180户贫困户增收</t>
  </si>
  <si>
    <t>旺通农旅开发有限公司</t>
  </si>
  <si>
    <t>珍野菜加工厂设施配套</t>
  </si>
  <si>
    <t>设施配套</t>
  </si>
  <si>
    <t>带动600户贫困户增收</t>
  </si>
  <si>
    <t>珍野菜加工厂</t>
  </si>
  <si>
    <t>塘罗养殖合作社</t>
  </si>
  <si>
    <t>带动60户贫困户增收</t>
  </si>
  <si>
    <t>城塘溪村樟树下自然村道路建设</t>
  </si>
  <si>
    <t>道路建设0.5公里</t>
  </si>
  <si>
    <t>城塘溪村樟树下自然村</t>
  </si>
  <si>
    <t>解决230名贫困人口出行问题</t>
  </si>
  <si>
    <t>城塘溪村委会</t>
  </si>
  <si>
    <t>潮水铺村水渠建设</t>
  </si>
  <si>
    <t>渠道建设2000米</t>
  </si>
  <si>
    <t>454.51/m3</t>
  </si>
  <si>
    <t>解决300亩农田灌溉问题，350名贫困人口受益</t>
  </si>
  <si>
    <t>潮水铺村委会</t>
  </si>
  <si>
    <t>小源村机耕道建设</t>
  </si>
  <si>
    <t>18.84元/m2</t>
  </si>
  <si>
    <t>新增灌溉面积70亩，130名贫困人口受益</t>
  </si>
  <si>
    <t>小源村委会</t>
  </si>
  <si>
    <t>小岗村农田水利</t>
  </si>
  <si>
    <t>山塘整修</t>
  </si>
  <si>
    <t>280元/m3</t>
  </si>
  <si>
    <t>解决100亩农田灌溉问题</t>
  </si>
  <si>
    <t>小岗村委会</t>
  </si>
  <si>
    <t>瑶塘窝村（罗家）道路建设</t>
  </si>
  <si>
    <t>瑶塘窝村（罗家）</t>
  </si>
  <si>
    <t>解决110名贫困人口出行问题</t>
  </si>
  <si>
    <t>瑶塘窝村委会</t>
  </si>
  <si>
    <t>土珠山村道路建设</t>
  </si>
  <si>
    <t>道路硬化450米</t>
  </si>
  <si>
    <t>土珠山村</t>
  </si>
  <si>
    <t>解决180名贫困人口出行问题</t>
  </si>
  <si>
    <t>土珠山村委会</t>
  </si>
  <si>
    <t>洞源村道路建设</t>
  </si>
  <si>
    <t>道路硬化500米</t>
  </si>
  <si>
    <t>解决100名贫困人口出行问题</t>
  </si>
  <si>
    <t>洞源村委会</t>
  </si>
  <si>
    <t>社门口村机耕道建设</t>
  </si>
  <si>
    <t>机耕道建设400米</t>
  </si>
  <si>
    <t>解决80个贫困人口生产、生活条件等</t>
  </si>
  <si>
    <t>社门口村委会</t>
  </si>
  <si>
    <t>上车村农田水利</t>
  </si>
  <si>
    <t>解决60亩农田灌溉问题</t>
  </si>
  <si>
    <t>上车村委会</t>
  </si>
  <si>
    <t>山水湾村水渠建设</t>
  </si>
  <si>
    <t>引水渠建设2000米</t>
  </si>
  <si>
    <t>山水湾村委会</t>
  </si>
  <si>
    <t>茂家居委会（老鸦塘）道路建设</t>
  </si>
  <si>
    <t>道路建设0.9公里</t>
  </si>
  <si>
    <t>茂家居委会（老鸦塘）</t>
  </si>
  <si>
    <t>解决300名贫困人口出行问题</t>
  </si>
  <si>
    <t>三井居委会（打石塘）机耕道建设</t>
  </si>
  <si>
    <t>三井居委会（打石塘）</t>
  </si>
  <si>
    <t>新增灌溉面积40亩，65名贫困人口受益</t>
  </si>
  <si>
    <t>七贤山村水渠建设</t>
  </si>
  <si>
    <t>渠道建设200米</t>
  </si>
  <si>
    <t>新增灌溉面积30亩，46名贫困人口受益</t>
  </si>
  <si>
    <t>七贤山村委会</t>
  </si>
  <si>
    <t>油麻岭村机耕道建设</t>
  </si>
  <si>
    <t>解决100个贫困人口生产、生活条件等</t>
  </si>
  <si>
    <t>油麻岭村委会</t>
  </si>
  <si>
    <t>大坪头村机耕道建设</t>
  </si>
  <si>
    <t>新增灌溉面积45亩，100名贫困人口受益</t>
  </si>
  <si>
    <t>大坪头村委会</t>
  </si>
  <si>
    <t>塘坪村（牧冲洞）机耕道建设</t>
  </si>
  <si>
    <t>塘坪村（牧冲洞）</t>
  </si>
  <si>
    <t>新增灌溉面积45亩，76名贫困人口受益</t>
  </si>
  <si>
    <t>塘坪村委会</t>
  </si>
  <si>
    <t>陈晚村渠道建设</t>
  </si>
  <si>
    <t>改善灌溉面积200亩，93名贫困人口受益</t>
  </si>
  <si>
    <t>陈晚村委会</t>
  </si>
  <si>
    <t>青山坪村道路建设</t>
  </si>
  <si>
    <t>村内道路建设350米</t>
  </si>
  <si>
    <t>解决200名贫困人口出行问题</t>
  </si>
  <si>
    <t>青山坪村委会</t>
  </si>
  <si>
    <t>骆佰二村环境整治</t>
  </si>
  <si>
    <t>村内背街小巷硬化</t>
  </si>
  <si>
    <t>骆佰二村委会</t>
  </si>
  <si>
    <t>光辉村（奉家）机耕道建设</t>
  </si>
  <si>
    <t>光辉村（奉家）</t>
  </si>
  <si>
    <t>新增灌溉面积25亩，23名贫困人口受益</t>
  </si>
  <si>
    <t>光辉村委会</t>
  </si>
  <si>
    <t>机耕道建设700米</t>
  </si>
  <si>
    <t>新增灌溉面积56亩，48名贫困人口受益</t>
  </si>
  <si>
    <t>云砠下村委会</t>
  </si>
  <si>
    <t>河山岩村道路建设</t>
  </si>
  <si>
    <t>道路建设300米</t>
  </si>
  <si>
    <t>解决120名贫困人口出行问题</t>
  </si>
  <si>
    <t>河山岩村委会</t>
  </si>
  <si>
    <t>陈继村农田水利</t>
  </si>
  <si>
    <t>解决80亩农田灌溉问题</t>
  </si>
  <si>
    <t>陈继村委会</t>
  </si>
  <si>
    <t>大利村机耕道建设</t>
  </si>
  <si>
    <t>新增灌溉面积40亩，62名贫困人口受益</t>
  </si>
  <si>
    <t>大利村委会</t>
  </si>
  <si>
    <t>水楼脚村机耕道建设</t>
  </si>
  <si>
    <t>新增灌溉面积40亩，68名贫困人口受益</t>
  </si>
  <si>
    <t>大观堡村农田水利</t>
  </si>
  <si>
    <t>山塘维修及机耕道建设</t>
  </si>
  <si>
    <t>新增灌溉面积100亩，103名贫困人口受益</t>
  </si>
  <si>
    <t>大观堡村委会</t>
  </si>
  <si>
    <t>龙家大院村（大岭头）农田水利</t>
  </si>
  <si>
    <t>龙家大院村（大岭头）</t>
  </si>
  <si>
    <t>新增灌溉面积100亩，140名贫困人口受益</t>
  </si>
  <si>
    <t>龙家大院村委会</t>
  </si>
  <si>
    <t>彭梓城村机耕道建设</t>
  </si>
  <si>
    <t>新增灌溉面积40亩，38名贫困人口受益</t>
  </si>
  <si>
    <t>彭梓城村委会</t>
  </si>
  <si>
    <t>枧头村机耕道建设</t>
  </si>
  <si>
    <t>新增灌溉面积40亩，72名贫困人口受益</t>
  </si>
  <si>
    <t>枧头村委会</t>
  </si>
  <si>
    <t>查林铺村机耕道建设</t>
  </si>
  <si>
    <t>机耕道建设550米</t>
  </si>
  <si>
    <t>新增灌溉面积40亩，50名贫困人口受益</t>
  </si>
  <si>
    <t>查林铺村委会</t>
  </si>
  <si>
    <t>周家山村（横干岭）机耕道建设</t>
  </si>
  <si>
    <t>周家山村（横干岭）</t>
  </si>
  <si>
    <t>新增灌溉面积40亩，34名贫困人口受益</t>
  </si>
  <si>
    <t>周家山村委会</t>
  </si>
  <si>
    <t>周家村环境整治</t>
  </si>
  <si>
    <t>周家村</t>
  </si>
  <si>
    <t>周家村委会</t>
  </si>
  <si>
    <t>周家村长冲岭道路建设</t>
  </si>
  <si>
    <t>道路建设500米</t>
  </si>
  <si>
    <t>高山社区周家村</t>
  </si>
  <si>
    <t>32万元/公里</t>
  </si>
  <si>
    <t>解决65名贫困人口的安全出行问题</t>
  </si>
  <si>
    <t>高山社区委员会</t>
  </si>
  <si>
    <t>定家、大付山水渠机耕道建设</t>
  </si>
  <si>
    <t>水渠长250米、机耕道长150米。</t>
  </si>
  <si>
    <t>改善灌溉面积100亩，82名贫困人口受益</t>
  </si>
  <si>
    <t>定家村委会</t>
  </si>
  <si>
    <t>草坪村(社下洞)基础设施</t>
  </si>
  <si>
    <t>道路硬化及河边码头建设</t>
  </si>
  <si>
    <t>草坪村(社下洞)</t>
  </si>
  <si>
    <t>解决150个贫困人口生产、生活条件等</t>
  </si>
  <si>
    <t>草坪村委会</t>
  </si>
  <si>
    <t>定家村（齐家）机耕道建设</t>
  </si>
  <si>
    <t>定家村（齐家）</t>
  </si>
  <si>
    <t>解决250个贫困人口生产、生活条件等</t>
  </si>
  <si>
    <t>黄家舍村机耕道建设</t>
  </si>
  <si>
    <t>机耕道建设100米</t>
  </si>
  <si>
    <t>黄家舍村委会</t>
  </si>
  <si>
    <t>（八）</t>
  </si>
  <si>
    <t>财政局</t>
  </si>
  <si>
    <t>会冲自然村背街小巷建设</t>
  </si>
  <si>
    <t>巷道硬化长250米</t>
  </si>
  <si>
    <t>40万元/公里</t>
  </si>
  <si>
    <t>解决60名贫困人口的安全出行问题</t>
  </si>
  <si>
    <t>双溪岭村水渠建设</t>
  </si>
  <si>
    <t>水渠长300米</t>
  </si>
  <si>
    <t>水头自然村背街小巷及道路建设</t>
  </si>
  <si>
    <t>巷道硬化长约250米，护砌长约150米</t>
  </si>
  <si>
    <t>窑塘窝村</t>
  </si>
  <si>
    <t>50万元/公里</t>
  </si>
  <si>
    <t>解决80名贫困人口的安全出行问题</t>
  </si>
  <si>
    <t>窑塘窝村委</t>
  </si>
  <si>
    <t>颜家林家自然村道路建设</t>
  </si>
  <si>
    <t>道路建设200米</t>
  </si>
  <si>
    <t>塘家洞村</t>
  </si>
  <si>
    <t>解决32名贫困人口的安全出行问题</t>
  </si>
  <si>
    <t>塘家洞村委</t>
  </si>
  <si>
    <t>门楼下乡楠竹
低改</t>
  </si>
  <si>
    <t>门楼下乡楠竹低改
2000亩</t>
  </si>
  <si>
    <t>高岱源
等4村</t>
  </si>
  <si>
    <t>增收50万元，1000多名贫困人口受益</t>
  </si>
  <si>
    <t>槎源村道路建设</t>
  </si>
  <si>
    <t>下槎自然村道路硬化长约400米</t>
  </si>
  <si>
    <t>下槎村</t>
  </si>
  <si>
    <t>解决120名贫困人口的安全出行问题</t>
  </si>
  <si>
    <t>周家山村组道路建设</t>
  </si>
  <si>
    <t>郑家村村组硬化护砌长500米</t>
  </si>
  <si>
    <t>45万元/公里</t>
  </si>
  <si>
    <t>解决100名贫困人口的安全出行问题</t>
  </si>
  <si>
    <t>周家山村委</t>
  </si>
  <si>
    <t>周家山村机耕道建设</t>
  </si>
  <si>
    <t>机耕道长300米</t>
  </si>
  <si>
    <t>33万元/公里</t>
  </si>
  <si>
    <t>新增灌溉面积50亩，110名贫困人口受益</t>
  </si>
  <si>
    <t>山溪村机耕道建设</t>
  </si>
  <si>
    <t>机耕道长约500米</t>
  </si>
  <si>
    <t>38万元/公里</t>
  </si>
  <si>
    <t>改善150亩水田的生产条件，120名贫困人口受益</t>
  </si>
  <si>
    <t>三元头村委</t>
  </si>
  <si>
    <t>黎家湾村赵家自然村村组道硬化</t>
  </si>
  <si>
    <t>道路建设长300米</t>
  </si>
  <si>
    <t>改善出行条件，60多名贫困人口受益</t>
  </si>
  <si>
    <t>骆铭孙村水渠建设</t>
  </si>
  <si>
    <t>灌溉渠长约500米</t>
  </si>
  <si>
    <t>改善灌溉面积200亩，120名贫困人口受益</t>
  </si>
  <si>
    <t>徐家铺村灌溉塘建设</t>
  </si>
  <si>
    <t>灌溉塘清淤护砌</t>
  </si>
  <si>
    <t>河山岩村牛棚建设</t>
  </si>
  <si>
    <t>村牛棚建设350平方米</t>
  </si>
  <si>
    <t>300元/平方米</t>
  </si>
  <si>
    <t>改善人居环境，100多名贫困人口受益</t>
  </si>
  <si>
    <t>陈亥叔自然村机耕道建设</t>
  </si>
  <si>
    <t>新增灌溉面积50亩，80名贫困人口受益</t>
  </si>
  <si>
    <t>龙眼头村消防塘建设</t>
  </si>
  <si>
    <t>消防塘清淤400㎡、安全护栏长200米、护砌长100米</t>
  </si>
  <si>
    <t>改善灌溉面积100亩，111名贫困人口受益</t>
  </si>
  <si>
    <t>厦源村机耕道建设</t>
  </si>
  <si>
    <t>机耕道修建长300米</t>
  </si>
  <si>
    <t>改善灌溉面积100亩，112名贫困人口受益</t>
  </si>
  <si>
    <t>洞心村灌溉
消防塘建设</t>
  </si>
  <si>
    <t>灌溉消防塘清淤护砌</t>
  </si>
  <si>
    <t>改善灌溉面积100亩，113名贫困人口受益</t>
  </si>
  <si>
    <t>周家自然村山塘防渗、机耕道铺砂等</t>
  </si>
  <si>
    <t>周家自然村一口山塘防渗、机耕道铺砂长约1000米</t>
  </si>
  <si>
    <t>土方30元/方、砼300元/方</t>
  </si>
  <si>
    <t>增加蓄水2万方，改善灌溉面积100亩，115名贫困人口受益</t>
  </si>
  <si>
    <t>高山社区委</t>
  </si>
  <si>
    <t>粟山头村消防塘维修</t>
  </si>
  <si>
    <t>粟山头村消防塘清淤护砌</t>
  </si>
  <si>
    <t>知市坪村</t>
  </si>
  <si>
    <t>改善生产生活条件，122名贫困人口受益</t>
  </si>
  <si>
    <t>知市坪村委</t>
  </si>
  <si>
    <t>定家村15组机耕道建设</t>
  </si>
  <si>
    <t>新增灌溉面积70亩，120名贫困人口受益</t>
  </si>
  <si>
    <t>大坪塘村山塘维修</t>
  </si>
  <si>
    <t>南塘自然村3口山塘维修</t>
  </si>
  <si>
    <t>大坪塘村委</t>
  </si>
  <si>
    <t>冷水塘村山塘维修</t>
  </si>
  <si>
    <t>冷水塘村消防塘清淤护砌</t>
  </si>
  <si>
    <t>公共基础设施建设</t>
  </si>
  <si>
    <t>道路机耕道水渠建设</t>
  </si>
  <si>
    <t>改善生产生活条件，350名贫困人口受益</t>
  </si>
  <si>
    <t>龙泉等
乡镇政府</t>
  </si>
  <si>
    <t>石甑源等村委</t>
  </si>
  <si>
    <t>三</t>
  </si>
  <si>
    <t>雨露计划</t>
  </si>
  <si>
    <t>职业学历教育补助等</t>
  </si>
  <si>
    <t>中职3000元/人年，高职4000元/人年等。</t>
  </si>
  <si>
    <t>县级</t>
  </si>
  <si>
    <t>保障贫困学生就学及贫困户创业就业问题</t>
  </si>
</sst>
</file>

<file path=xl/styles.xml><?xml version="1.0" encoding="utf-8"?>
<styleSheet xmlns="http://schemas.openxmlformats.org/spreadsheetml/2006/main">
  <numFmts count="15">
    <numFmt numFmtId="176" formatCode="0&quot;元/M³&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7" formatCode="0_ "/>
    <numFmt numFmtId="178" formatCode="0.00_ "/>
    <numFmt numFmtId="179" formatCode="0.0_ "/>
    <numFmt numFmtId="180" formatCode="0.00_);[Red]\(0.00\)"/>
    <numFmt numFmtId="181" formatCode="yyyy&quot;年&quot;m&quot;月&quot;;@"/>
    <numFmt numFmtId="182" formatCode="0.000_);[Red]\(0.000\)"/>
    <numFmt numFmtId="183" formatCode="0.000_ "/>
    <numFmt numFmtId="184" formatCode="0&quot;元/M²&quot;"/>
    <numFmt numFmtId="185" formatCode="0&quot;M³&quot;"/>
    <numFmt numFmtId="186" formatCode="0&quot;个&quot;"/>
  </numFmts>
  <fonts count="40">
    <font>
      <sz val="11"/>
      <color theme="1"/>
      <name val="宋体"/>
      <charset val="134"/>
      <scheme val="minor"/>
    </font>
    <font>
      <b/>
      <sz val="10"/>
      <color theme="1"/>
      <name val="宋体"/>
      <charset val="134"/>
    </font>
    <font>
      <sz val="10"/>
      <color rgb="FFFF0000"/>
      <name val="宋体"/>
      <charset val="134"/>
    </font>
    <font>
      <sz val="10"/>
      <color theme="1"/>
      <name val="宋体"/>
      <charset val="134"/>
    </font>
    <font>
      <sz val="10"/>
      <color theme="1"/>
      <name val="仿宋_GB2312"/>
      <charset val="134"/>
    </font>
    <font>
      <b/>
      <sz val="18"/>
      <color theme="1"/>
      <name val="宋体"/>
      <charset val="134"/>
    </font>
    <font>
      <b/>
      <sz val="10"/>
      <color theme="1"/>
      <name val="仿宋_GB2312"/>
      <charset val="134"/>
    </font>
    <font>
      <sz val="10"/>
      <color theme="1"/>
      <name val="仿宋"/>
      <charset val="134"/>
    </font>
    <font>
      <sz val="9"/>
      <color theme="1"/>
      <name val="仿宋_GB2312"/>
      <charset val="134"/>
    </font>
    <font>
      <sz val="10"/>
      <name val="仿宋_GB2312"/>
      <charset val="134"/>
    </font>
    <font>
      <b/>
      <sz val="10"/>
      <name val="仿宋_GB2312"/>
      <charset val="134"/>
    </font>
    <font>
      <sz val="11"/>
      <color theme="1"/>
      <name val="仿宋_GB2312"/>
      <charset val="134"/>
    </font>
    <font>
      <sz val="11"/>
      <name val="仿宋_GB2312"/>
      <charset val="134"/>
    </font>
    <font>
      <sz val="10"/>
      <color indexed="8"/>
      <name val="仿宋_GB2312"/>
      <charset val="134"/>
    </font>
    <font>
      <sz val="10"/>
      <color rgb="FF000000"/>
      <name val="仿宋_GB2312"/>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0"/>
      <scheme val="minor"/>
    </font>
    <font>
      <sz val="11"/>
      <color rgb="FF9C0006"/>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b/>
      <sz val="11"/>
      <color rgb="FF3F3F3F"/>
      <name val="宋体"/>
      <charset val="0"/>
      <scheme val="minor"/>
    </font>
    <font>
      <sz val="11"/>
      <color theme="0"/>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indexed="8"/>
      <name val="宋体"/>
      <charset val="134"/>
    </font>
    <font>
      <sz val="11"/>
      <color rgb="FFFA7D00"/>
      <name val="宋体"/>
      <charset val="0"/>
      <scheme val="minor"/>
    </font>
    <font>
      <b/>
      <sz val="11"/>
      <color rgb="FFFA7D00"/>
      <name val="宋体"/>
      <charset val="0"/>
      <scheme val="minor"/>
    </font>
    <font>
      <sz val="12"/>
      <name val="宋体"/>
      <charset val="134"/>
    </font>
    <font>
      <sz val="10"/>
      <name val="宋体"/>
      <charset val="134"/>
    </font>
    <font>
      <sz val="10"/>
      <color rgb="FF000000"/>
      <name val="宋体"/>
      <charset val="134"/>
    </font>
    <font>
      <vertAlign val="superscript"/>
      <sz val="10"/>
      <name val="仿宋_GB2312"/>
      <charset val="134"/>
    </font>
    <font>
      <sz val="10"/>
      <name val="仿宋"/>
      <charset val="134"/>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rgb="FFFFFFCC"/>
        <bgColor indexed="64"/>
      </patternFill>
    </fill>
    <fill>
      <patternFill patternType="solid">
        <fgColor theme="6"/>
        <bgColor indexed="64"/>
      </patternFill>
    </fill>
    <fill>
      <patternFill patternType="solid">
        <fgColor theme="6"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66">
    <xf numFmtId="0" fontId="0" fillId="0" borderId="0">
      <alignment vertical="center"/>
    </xf>
    <xf numFmtId="42" fontId="0" fillId="0" borderId="0" applyFont="0" applyFill="0" applyBorder="0" applyAlignment="0" applyProtection="0">
      <alignment vertical="center"/>
    </xf>
    <xf numFmtId="0" fontId="18" fillId="23" borderId="0" applyNumberFormat="0" applyBorder="0" applyAlignment="0" applyProtection="0">
      <alignment vertical="center"/>
    </xf>
    <xf numFmtId="0" fontId="30" fillId="20"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8" fillId="5" borderId="0" applyNumberFormat="0" applyBorder="0" applyAlignment="0" applyProtection="0">
      <alignment vertical="center"/>
    </xf>
    <xf numFmtId="0" fontId="19" fillId="6" borderId="0" applyNumberFormat="0" applyBorder="0" applyAlignment="0" applyProtection="0">
      <alignment vertical="center"/>
    </xf>
    <xf numFmtId="0" fontId="24" fillId="18"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6" borderId="8" applyNumberFormat="0" applyFont="0" applyAlignment="0" applyProtection="0">
      <alignment vertical="center"/>
    </xf>
    <xf numFmtId="0" fontId="32" fillId="0" borderId="0">
      <alignment vertical="center"/>
    </xf>
    <xf numFmtId="0" fontId="24" fillId="26"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6" applyNumberFormat="0" applyFill="0" applyAlignment="0" applyProtection="0">
      <alignment vertical="center"/>
    </xf>
    <xf numFmtId="0" fontId="22" fillId="0" borderId="6" applyNumberFormat="0" applyFill="0" applyAlignment="0" applyProtection="0">
      <alignment vertical="center"/>
    </xf>
    <xf numFmtId="0" fontId="24" fillId="21" borderId="0" applyNumberFormat="0" applyBorder="0" applyAlignment="0" applyProtection="0">
      <alignment vertical="center"/>
    </xf>
    <xf numFmtId="0" fontId="16" fillId="0" borderId="10" applyNumberFormat="0" applyFill="0" applyAlignment="0" applyProtection="0">
      <alignment vertical="center"/>
    </xf>
    <xf numFmtId="0" fontId="24" fillId="22" borderId="0" applyNumberFormat="0" applyBorder="0" applyAlignment="0" applyProtection="0">
      <alignment vertical="center"/>
    </xf>
    <xf numFmtId="0" fontId="23" fillId="11" borderId="7" applyNumberFormat="0" applyAlignment="0" applyProtection="0">
      <alignment vertical="center"/>
    </xf>
    <xf numFmtId="0" fontId="34" fillId="11" borderId="11" applyNumberFormat="0" applyAlignment="0" applyProtection="0">
      <alignment vertical="center"/>
    </xf>
    <xf numFmtId="0" fontId="21" fillId="9" borderId="5" applyNumberFormat="0" applyAlignment="0" applyProtection="0">
      <alignment vertical="center"/>
    </xf>
    <xf numFmtId="0" fontId="18" fillId="30" borderId="0" applyNumberFormat="0" applyBorder="0" applyAlignment="0" applyProtection="0">
      <alignment vertical="center"/>
    </xf>
    <xf numFmtId="0" fontId="24" fillId="12" borderId="0" applyNumberFormat="0" applyBorder="0" applyAlignment="0" applyProtection="0">
      <alignment vertical="center"/>
    </xf>
    <xf numFmtId="0" fontId="33" fillId="0" borderId="12" applyNumberFormat="0" applyFill="0" applyAlignment="0" applyProtection="0">
      <alignment vertical="center"/>
    </xf>
    <xf numFmtId="0" fontId="26" fillId="0" borderId="9" applyNumberFormat="0" applyFill="0" applyAlignment="0" applyProtection="0">
      <alignment vertical="center"/>
    </xf>
    <xf numFmtId="0" fontId="31" fillId="24" borderId="0" applyNumberFormat="0" applyBorder="0" applyAlignment="0" applyProtection="0">
      <alignment vertical="center"/>
    </xf>
    <xf numFmtId="0" fontId="29" fillId="19" borderId="0" applyNumberFormat="0" applyBorder="0" applyAlignment="0" applyProtection="0">
      <alignment vertical="center"/>
    </xf>
    <xf numFmtId="0" fontId="18" fillId="25" borderId="0" applyNumberFormat="0" applyBorder="0" applyAlignment="0" applyProtection="0">
      <alignment vertical="center"/>
    </xf>
    <xf numFmtId="0" fontId="24" fillId="14" borderId="0" applyNumberFormat="0" applyBorder="0" applyAlignment="0" applyProtection="0">
      <alignment vertical="center"/>
    </xf>
    <xf numFmtId="0" fontId="0" fillId="0" borderId="0">
      <alignment vertical="center"/>
    </xf>
    <xf numFmtId="0" fontId="18" fillId="27" borderId="0" applyNumberFormat="0" applyBorder="0" applyAlignment="0" applyProtection="0">
      <alignment vertical="center"/>
    </xf>
    <xf numFmtId="0" fontId="18" fillId="7" borderId="0" applyNumberFormat="0" applyBorder="0" applyAlignment="0" applyProtection="0">
      <alignment vertical="center"/>
    </xf>
    <xf numFmtId="0" fontId="18" fillId="29" borderId="0" applyNumberFormat="0" applyBorder="0" applyAlignment="0" applyProtection="0">
      <alignment vertical="center"/>
    </xf>
    <xf numFmtId="0" fontId="18" fillId="10" borderId="0" applyNumberFormat="0" applyBorder="0" applyAlignment="0" applyProtection="0">
      <alignment vertical="center"/>
    </xf>
    <xf numFmtId="0" fontId="24" fillId="17" borderId="0" applyNumberFormat="0" applyBorder="0" applyAlignment="0" applyProtection="0">
      <alignment vertical="center"/>
    </xf>
    <xf numFmtId="0" fontId="0" fillId="0" borderId="0">
      <alignment vertical="center"/>
    </xf>
    <xf numFmtId="0" fontId="24" fillId="15" borderId="0" applyNumberFormat="0" applyBorder="0" applyAlignment="0" applyProtection="0">
      <alignment vertical="center"/>
    </xf>
    <xf numFmtId="0" fontId="18" fillId="28" borderId="0" applyNumberFormat="0" applyBorder="0" applyAlignment="0" applyProtection="0">
      <alignment vertical="center"/>
    </xf>
    <xf numFmtId="0" fontId="18" fillId="8" borderId="0" applyNumberFormat="0" applyBorder="0" applyAlignment="0" applyProtection="0">
      <alignment vertical="center"/>
    </xf>
    <xf numFmtId="0" fontId="0" fillId="0" borderId="0">
      <alignment vertical="center"/>
    </xf>
    <xf numFmtId="0" fontId="24" fillId="13" borderId="0" applyNumberFormat="0" applyBorder="0" applyAlignment="0" applyProtection="0">
      <alignment vertical="center"/>
    </xf>
    <xf numFmtId="0" fontId="32" fillId="0" borderId="0">
      <alignment vertical="center"/>
    </xf>
    <xf numFmtId="0" fontId="18"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18"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alignment vertical="center"/>
    </xf>
    <xf numFmtId="0" fontId="0" fillId="0" borderId="0">
      <alignment vertical="center"/>
    </xf>
    <xf numFmtId="0" fontId="35" fillId="0" borderId="0"/>
    <xf numFmtId="0" fontId="35" fillId="0" borderId="0">
      <alignment vertical="center"/>
    </xf>
    <xf numFmtId="0" fontId="32" fillId="0" borderId="0">
      <alignment vertical="center"/>
    </xf>
    <xf numFmtId="0" fontId="0" fillId="0" borderId="0">
      <alignment vertical="center"/>
    </xf>
    <xf numFmtId="0" fontId="35" fillId="0" borderId="0"/>
    <xf numFmtId="0" fontId="0" fillId="0" borderId="0">
      <alignment vertical="center"/>
    </xf>
    <xf numFmtId="0" fontId="32" fillId="0" borderId="0">
      <alignment vertical="center"/>
    </xf>
    <xf numFmtId="0" fontId="32" fillId="0" borderId="0">
      <alignment vertical="center"/>
    </xf>
    <xf numFmtId="0" fontId="0" fillId="0" borderId="0">
      <alignment vertical="center"/>
    </xf>
  </cellStyleXfs>
  <cellXfs count="171">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2" borderId="0" xfId="0" applyFont="1" applyFill="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justify" vertical="center" wrapText="1"/>
    </xf>
    <xf numFmtId="0" fontId="3"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178" fontId="8"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178"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178" fontId="9"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55"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vertical="center" wrapText="1"/>
    </xf>
    <xf numFmtId="177" fontId="6" fillId="0" borderId="1" xfId="56" applyNumberFormat="1" applyFont="1" applyFill="1" applyBorder="1" applyAlignment="1">
      <alignment horizontal="center" vertical="center" wrapText="1"/>
    </xf>
    <xf numFmtId="0" fontId="6" fillId="0" borderId="1" xfId="56" applyFont="1" applyFill="1" applyBorder="1" applyAlignment="1">
      <alignment horizontal="left" vertical="center" wrapText="1"/>
    </xf>
    <xf numFmtId="0" fontId="6" fillId="0" borderId="1" xfId="56" applyFont="1" applyFill="1" applyBorder="1" applyAlignment="1">
      <alignment horizontal="center" vertical="center" wrapText="1"/>
    </xf>
    <xf numFmtId="0" fontId="10" fillId="0" borderId="1" xfId="56" applyFont="1" applyFill="1" applyBorder="1" applyAlignment="1">
      <alignment horizontal="center" vertical="center" wrapText="1"/>
    </xf>
    <xf numFmtId="0" fontId="11"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4" fillId="2" borderId="1" xfId="56"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 xfId="56" applyFont="1" applyFill="1" applyBorder="1" applyAlignment="1">
      <alignment horizontal="left" vertical="center" wrapText="1"/>
    </xf>
    <xf numFmtId="0" fontId="5" fillId="0" borderId="0" xfId="0" applyFont="1" applyAlignment="1">
      <alignment horizontal="justify" vertical="center" wrapText="1"/>
    </xf>
    <xf numFmtId="0" fontId="7" fillId="0" borderId="1" xfId="0" applyFont="1" applyBorder="1" applyAlignment="1">
      <alignment horizontal="justify" vertical="center" wrapText="1"/>
    </xf>
    <xf numFmtId="57" fontId="4" fillId="0" borderId="1" xfId="0" applyNumberFormat="1" applyFont="1" applyFill="1" applyBorder="1" applyAlignment="1">
      <alignment horizontal="center" vertical="center" wrapText="1" shrinkToFit="1"/>
    </xf>
    <xf numFmtId="0" fontId="4" fillId="0" borderId="1" xfId="56" applyFont="1" applyFill="1" applyBorder="1" applyAlignment="1">
      <alignment horizontal="center" vertical="center" wrapText="1"/>
    </xf>
    <xf numFmtId="0" fontId="4" fillId="2" borderId="3" xfId="56" applyFont="1" applyFill="1" applyBorder="1" applyAlignment="1">
      <alignment horizontal="left" vertical="center" wrapText="1"/>
    </xf>
    <xf numFmtId="0" fontId="4" fillId="0" borderId="1" xfId="56" applyFont="1" applyBorder="1" applyAlignment="1">
      <alignment horizontal="center" vertical="center" wrapText="1"/>
    </xf>
    <xf numFmtId="0" fontId="12" fillId="2" borderId="1" xfId="0" applyFont="1" applyFill="1" applyBorder="1" applyAlignment="1">
      <alignment horizontal="center" vertical="center"/>
    </xf>
    <xf numFmtId="0" fontId="4" fillId="0" borderId="1" xfId="56" applyFont="1" applyFill="1" applyBorder="1" applyAlignment="1">
      <alignment vertical="center" wrapText="1"/>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xf>
    <xf numFmtId="57" fontId="9" fillId="0" borderId="1" xfId="0" applyNumberFormat="1" applyFont="1" applyFill="1" applyBorder="1" applyAlignment="1">
      <alignment horizontal="center" vertical="center" wrapText="1" shrinkToFit="1"/>
    </xf>
    <xf numFmtId="57" fontId="4" fillId="0" borderId="1" xfId="0" applyNumberFormat="1" applyFont="1" applyFill="1" applyBorder="1" applyAlignment="1">
      <alignment horizontal="center" vertical="center" wrapText="1"/>
    </xf>
    <xf numFmtId="0" fontId="9" fillId="0" borderId="0" xfId="0" applyFont="1" applyFill="1" applyAlignment="1">
      <alignment horizontal="center" vertical="center"/>
    </xf>
    <xf numFmtId="0" fontId="9" fillId="0" borderId="1" xfId="56" applyFont="1" applyFill="1" applyBorder="1" applyAlignment="1">
      <alignment horizontal="center" vertical="center" wrapText="1"/>
    </xf>
    <xf numFmtId="0" fontId="13" fillId="0" borderId="1" xfId="37" applyFont="1" applyFill="1" applyBorder="1" applyAlignment="1">
      <alignment horizontal="left" vertical="center" wrapText="1"/>
    </xf>
    <xf numFmtId="0" fontId="13" fillId="0" borderId="1" xfId="37" applyFont="1" applyFill="1" applyBorder="1" applyAlignment="1">
      <alignment horizontal="center" vertical="center" wrapText="1"/>
    </xf>
    <xf numFmtId="0" fontId="12" fillId="0" borderId="1" xfId="7" applyFont="1" applyBorder="1" applyAlignment="1">
      <alignment horizontal="center" vertical="center"/>
    </xf>
    <xf numFmtId="0" fontId="11" fillId="0" borderId="1" xfId="0" applyFont="1" applyFill="1" applyBorder="1" applyAlignment="1">
      <alignment horizontal="center" vertical="center"/>
    </xf>
    <xf numFmtId="0" fontId="12" fillId="0" borderId="1" xfId="7" applyFont="1" applyFill="1" applyBorder="1" applyAlignment="1">
      <alignment horizontal="center" vertical="center"/>
    </xf>
    <xf numFmtId="0" fontId="13" fillId="0" borderId="1" xfId="65" applyFont="1" applyFill="1" applyBorder="1" applyAlignment="1">
      <alignment horizontal="left" vertical="center" wrapText="1"/>
    </xf>
    <xf numFmtId="0" fontId="13" fillId="0" borderId="1" xfId="65" applyFont="1" applyBorder="1" applyAlignment="1">
      <alignment horizontal="left" vertical="center" wrapText="1"/>
    </xf>
    <xf numFmtId="0" fontId="9" fillId="0" borderId="1" xfId="37"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178" fontId="9" fillId="0" borderId="1" xfId="0" applyNumberFormat="1" applyFont="1" applyBorder="1" applyAlignment="1">
      <alignment horizontal="center" vertical="center" wrapText="1"/>
    </xf>
    <xf numFmtId="177" fontId="9" fillId="0" borderId="1" xfId="0" applyNumberFormat="1" applyFont="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horizontal="left" vertical="center" wrapText="1"/>
    </xf>
    <xf numFmtId="57" fontId="9" fillId="0" borderId="1" xfId="0" applyNumberFormat="1" applyFont="1" applyBorder="1" applyAlignment="1">
      <alignment horizontal="center" vertical="center" wrapText="1" shrinkToFit="1"/>
    </xf>
    <xf numFmtId="0" fontId="4" fillId="0" borderId="1" xfId="0" applyFont="1" applyFill="1" applyBorder="1" applyAlignment="1">
      <alignment horizontal="center" vertical="center" wrapText="1" shrinkToFit="1"/>
    </xf>
    <xf numFmtId="49" fontId="14" fillId="0" borderId="1" xfId="60" applyNumberFormat="1" applyFont="1" applyFill="1" applyBorder="1" applyAlignment="1">
      <alignment horizontal="center" vertical="center" wrapText="1"/>
    </xf>
    <xf numFmtId="57"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177" fontId="9" fillId="3"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0" fontId="9" fillId="2" borderId="1" xfId="0" applyFont="1" applyFill="1" applyBorder="1" applyAlignment="1">
      <alignment horizontal="left" vertical="center" wrapText="1"/>
    </xf>
    <xf numFmtId="0" fontId="4" fillId="2" borderId="1" xfId="62" applyFont="1" applyFill="1" applyBorder="1" applyAlignment="1">
      <alignment horizontal="left" vertical="center" wrapText="1"/>
    </xf>
    <xf numFmtId="0" fontId="14" fillId="2" borderId="1" xfId="62" applyFont="1" applyFill="1" applyBorder="1" applyAlignment="1">
      <alignment horizontal="center" vertical="center" wrapText="1"/>
    </xf>
    <xf numFmtId="0" fontId="4" fillId="2" borderId="1" xfId="62" applyFont="1" applyFill="1" applyBorder="1" applyAlignment="1">
      <alignment horizontal="center" vertical="center" wrapText="1"/>
    </xf>
    <xf numFmtId="0" fontId="4" fillId="2" borderId="1" xfId="43" applyFont="1" applyFill="1" applyBorder="1" applyAlignment="1">
      <alignment horizontal="center" vertical="center" wrapText="1"/>
    </xf>
    <xf numFmtId="0" fontId="14" fillId="2" borderId="1" xfId="62" applyFont="1" applyFill="1" applyBorder="1" applyAlignment="1">
      <alignment horizontal="left" vertical="center" wrapText="1"/>
    </xf>
    <xf numFmtId="0" fontId="9" fillId="2" borderId="1" xfId="43" applyFont="1" applyFill="1" applyBorder="1" applyAlignment="1">
      <alignment horizontal="center" vertical="center" wrapText="1"/>
    </xf>
    <xf numFmtId="0" fontId="4" fillId="2" borderId="1" xfId="43" applyFont="1" applyFill="1" applyBorder="1" applyAlignment="1">
      <alignment horizontal="left" vertical="center" wrapText="1"/>
    </xf>
    <xf numFmtId="0" fontId="9" fillId="2" borderId="1" xfId="60" applyFont="1" applyFill="1" applyBorder="1" applyAlignment="1">
      <alignment horizontal="left" vertical="center" wrapText="1"/>
    </xf>
    <xf numFmtId="177" fontId="9" fillId="2"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57" fontId="13" fillId="0" borderId="1" xfId="0" applyNumberFormat="1" applyFont="1" applyFill="1" applyBorder="1" applyAlignment="1">
      <alignment horizontal="center" vertical="center" wrapText="1"/>
    </xf>
    <xf numFmtId="57" fontId="9" fillId="0" borderId="1" xfId="0" applyNumberFormat="1" applyFont="1" applyBorder="1" applyAlignment="1">
      <alignment horizontal="center" vertical="center" shrinkToFit="1"/>
    </xf>
    <xf numFmtId="0" fontId="9" fillId="0" borderId="1" xfId="0" applyFont="1" applyFill="1" applyBorder="1" applyAlignment="1">
      <alignment horizontal="left" vertical="center" wrapText="1" shrinkToFit="1"/>
    </xf>
    <xf numFmtId="0" fontId="4" fillId="0" borderId="1" xfId="0" applyFont="1" applyFill="1" applyBorder="1" applyAlignment="1">
      <alignment horizontal="left" vertical="center" wrapText="1" shrinkToFit="1"/>
    </xf>
    <xf numFmtId="49" fontId="14" fillId="0" borderId="1" xfId="0" applyNumberFormat="1" applyFont="1" applyFill="1" applyBorder="1" applyAlignment="1">
      <alignment horizontal="center" vertical="center" wrapText="1"/>
    </xf>
    <xf numFmtId="57" fontId="4" fillId="0" borderId="1" xfId="0" applyNumberFormat="1" applyFont="1" applyBorder="1" applyAlignment="1">
      <alignment horizontal="center" vertical="center" wrapText="1" shrinkToFit="1"/>
    </xf>
    <xf numFmtId="178" fontId="10" fillId="0" borderId="1" xfId="0" applyNumberFormat="1" applyFont="1" applyFill="1" applyBorder="1" applyAlignment="1">
      <alignment horizontal="center" vertical="center" wrapText="1"/>
    </xf>
    <xf numFmtId="0" fontId="4" fillId="0" borderId="1" xfId="56" applyFont="1" applyFill="1" applyBorder="1" applyAlignment="1">
      <alignment horizontal="left" vertical="center" wrapText="1"/>
    </xf>
    <xf numFmtId="179" fontId="9"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9" fillId="0" borderId="1" xfId="0" applyFont="1" applyFill="1" applyBorder="1" applyAlignment="1">
      <alignment vertical="center" wrapText="1"/>
    </xf>
    <xf numFmtId="0" fontId="9" fillId="2" borderId="1" xfId="0" applyFont="1" applyFill="1" applyBorder="1" applyAlignment="1">
      <alignment vertical="center" wrapText="1"/>
    </xf>
    <xf numFmtId="178" fontId="9" fillId="2" borderId="1" xfId="0" applyNumberFormat="1" applyFont="1" applyFill="1" applyBorder="1" applyAlignment="1">
      <alignment horizontal="center" vertical="center" wrapText="1"/>
    </xf>
    <xf numFmtId="0" fontId="13"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3" fillId="3" borderId="1" xfId="49" applyFont="1" applyFill="1" applyBorder="1" applyAlignment="1">
      <alignment horizontal="center" vertical="center" wrapText="1"/>
    </xf>
    <xf numFmtId="0" fontId="13" fillId="0" borderId="1" xfId="49" applyFont="1" applyFill="1" applyBorder="1" applyAlignment="1">
      <alignment horizontal="center" vertical="center" wrapText="1"/>
    </xf>
    <xf numFmtId="0" fontId="9" fillId="0" borderId="1" xfId="61" applyFont="1" applyFill="1" applyBorder="1" applyAlignment="1">
      <alignment horizontal="center" vertical="center" wrapText="1"/>
    </xf>
    <xf numFmtId="0" fontId="13" fillId="0" borderId="1" xfId="55" applyFont="1" applyBorder="1" applyAlignment="1">
      <alignment horizontal="left" vertical="center" wrapText="1"/>
    </xf>
    <xf numFmtId="0" fontId="9" fillId="0" borderId="1" xfId="49" applyFont="1" applyFill="1" applyBorder="1" applyAlignment="1">
      <alignment horizontal="center" vertical="center" wrapText="1"/>
    </xf>
    <xf numFmtId="0" fontId="13" fillId="0" borderId="1" xfId="55" applyFont="1" applyFill="1" applyBorder="1" applyAlignment="1">
      <alignment horizontal="left" vertical="center" wrapText="1"/>
    </xf>
    <xf numFmtId="177" fontId="4"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13" fillId="3" borderId="1" xfId="49" applyFont="1" applyFill="1" applyBorder="1" applyAlignment="1">
      <alignment horizontal="left" vertical="center" wrapText="1"/>
    </xf>
    <xf numFmtId="178" fontId="4" fillId="0" borderId="1" xfId="0" applyNumberFormat="1" applyFont="1" applyBorder="1" applyAlignment="1">
      <alignment horizontal="center" vertical="center"/>
    </xf>
    <xf numFmtId="178" fontId="9" fillId="0" borderId="1" xfId="0" applyNumberFormat="1" applyFont="1" applyBorder="1" applyAlignment="1">
      <alignment horizontal="center" vertical="center"/>
    </xf>
    <xf numFmtId="177" fontId="4" fillId="0" borderId="1" xfId="0" applyNumberFormat="1" applyFont="1" applyBorder="1" applyAlignment="1">
      <alignment horizontal="center" vertical="center"/>
    </xf>
    <xf numFmtId="177" fontId="9" fillId="0" borderId="1" xfId="0" applyNumberFormat="1" applyFont="1" applyBorder="1" applyAlignment="1">
      <alignment horizontal="center" vertical="center"/>
    </xf>
    <xf numFmtId="49" fontId="14" fillId="0" borderId="1" xfId="0" applyNumberFormat="1" applyFont="1" applyFill="1" applyBorder="1" applyAlignment="1">
      <alignment horizontal="left" vertical="center" wrapText="1"/>
    </xf>
    <xf numFmtId="57" fontId="14" fillId="0" borderId="1" xfId="0" applyNumberFormat="1" applyFont="1" applyFill="1" applyBorder="1" applyAlignment="1">
      <alignment horizontal="center" vertical="center" wrapText="1"/>
    </xf>
    <xf numFmtId="180" fontId="14" fillId="0" borderId="1" xfId="0" applyNumberFormat="1" applyFont="1" applyFill="1" applyBorder="1" applyAlignment="1">
      <alignment horizontal="left" vertical="center" wrapText="1"/>
    </xf>
    <xf numFmtId="0" fontId="14" fillId="0" borderId="1" xfId="0" applyFont="1" applyFill="1" applyBorder="1" applyAlignment="1">
      <alignment horizontal="justify" vertical="center" wrapText="1"/>
    </xf>
    <xf numFmtId="178" fontId="12" fillId="0" borderId="1" xfId="0" applyNumberFormat="1" applyFont="1" applyBorder="1">
      <alignment vertical="center"/>
    </xf>
    <xf numFmtId="0" fontId="9" fillId="3" borderId="1" xfId="0" applyFont="1" applyFill="1" applyBorder="1" applyAlignment="1">
      <alignment horizontal="left"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3" fillId="0" borderId="1" xfId="0" applyFont="1" applyBorder="1" applyAlignment="1">
      <alignment horizontal="left" vertical="center" wrapText="1"/>
    </xf>
    <xf numFmtId="181"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56" applyFont="1" applyFill="1" applyBorder="1" applyAlignment="1">
      <alignment horizontal="left" vertical="center" wrapText="1"/>
    </xf>
    <xf numFmtId="182" fontId="13" fillId="0" borderId="1" xfId="0" applyNumberFormat="1" applyFont="1" applyFill="1" applyBorder="1" applyAlignment="1">
      <alignment horizontal="left" vertical="center" wrapText="1"/>
    </xf>
    <xf numFmtId="182" fontId="13" fillId="0" borderId="1" xfId="64" applyNumberFormat="1" applyFont="1" applyFill="1" applyBorder="1" applyAlignment="1">
      <alignment horizontal="left" vertical="center" wrapText="1"/>
    </xf>
    <xf numFmtId="0" fontId="13" fillId="0" borderId="1" xfId="58" applyFont="1" applyFill="1" applyBorder="1" applyAlignment="1">
      <alignment horizontal="left" vertical="center" wrapText="1"/>
    </xf>
    <xf numFmtId="0" fontId="13" fillId="0" borderId="1" xfId="58" applyFont="1" applyFill="1" applyBorder="1" applyAlignment="1">
      <alignment horizontal="center" vertical="center" wrapText="1"/>
    </xf>
    <xf numFmtId="0" fontId="9" fillId="0" borderId="1" xfId="0" applyNumberFormat="1" applyFont="1" applyFill="1" applyBorder="1" applyAlignment="1" applyProtection="1">
      <alignment horizontal="left" vertical="center" wrapText="1"/>
      <protection locked="0"/>
    </xf>
    <xf numFmtId="0" fontId="13" fillId="0" borderId="1" xfId="63" applyFont="1" applyFill="1" applyBorder="1" applyAlignment="1">
      <alignment horizontal="left" vertical="center" wrapText="1"/>
    </xf>
    <xf numFmtId="183" fontId="13" fillId="0" borderId="1" xfId="0" applyNumberFormat="1" applyFont="1" applyFill="1" applyBorder="1" applyAlignment="1">
      <alignment horizontal="left" vertical="center" wrapText="1"/>
    </xf>
    <xf numFmtId="0" fontId="14" fillId="0" borderId="1" xfId="0" applyFont="1" applyBorder="1" applyAlignment="1">
      <alignment horizontal="left" vertical="center" wrapText="1"/>
    </xf>
    <xf numFmtId="0" fontId="4" fillId="0" borderId="1" xfId="57" applyFont="1" applyFill="1" applyBorder="1" applyAlignment="1" applyProtection="1">
      <alignment horizontal="center" vertical="center" wrapText="1"/>
      <protection hidden="1"/>
    </xf>
    <xf numFmtId="181" fontId="4" fillId="0" borderId="1" xfId="0" applyNumberFormat="1" applyFont="1" applyFill="1" applyBorder="1" applyAlignment="1">
      <alignment horizontal="center" vertical="center" wrapText="1" shrinkToFit="1"/>
    </xf>
    <xf numFmtId="57" fontId="4" fillId="2" borderId="1" xfId="0" applyNumberFormat="1" applyFont="1" applyFill="1" applyBorder="1" applyAlignment="1">
      <alignment horizontal="center" vertical="center" wrapText="1"/>
    </xf>
    <xf numFmtId="0" fontId="14" fillId="0" borderId="1" xfId="60" applyFont="1" applyFill="1" applyBorder="1" applyAlignment="1">
      <alignment horizontal="left" vertical="center" wrapText="1"/>
    </xf>
    <xf numFmtId="0" fontId="9" fillId="0" borderId="1" xfId="0" applyFont="1" applyBorder="1" applyAlignment="1">
      <alignment horizontal="justify" vertical="center" wrapText="1"/>
    </xf>
    <xf numFmtId="57" fontId="4" fillId="0" borderId="1" xfId="0" applyNumberFormat="1" applyFont="1" applyBorder="1" applyAlignment="1">
      <alignment horizontal="center" vertical="center" wrapText="1"/>
    </xf>
    <xf numFmtId="57" fontId="9" fillId="0" borderId="1" xfId="0" applyNumberFormat="1" applyFont="1" applyBorder="1" applyAlignment="1">
      <alignment horizontal="left" vertical="center" wrapText="1" shrinkToFit="1"/>
    </xf>
    <xf numFmtId="49" fontId="9" fillId="0" borderId="1" xfId="0" applyNumberFormat="1" applyFont="1" applyBorder="1" applyAlignment="1">
      <alignment horizontal="center" vertical="center" wrapText="1"/>
    </xf>
    <xf numFmtId="0" fontId="4" fillId="2" borderId="1" xfId="47" applyFont="1" applyFill="1" applyBorder="1" applyAlignment="1">
      <alignment horizontal="left" vertical="center" wrapText="1"/>
    </xf>
    <xf numFmtId="0" fontId="14" fillId="2" borderId="1" xfId="43" applyFont="1" applyFill="1" applyBorder="1" applyAlignment="1">
      <alignment horizontal="center" vertical="center" wrapText="1"/>
    </xf>
    <xf numFmtId="184" fontId="9" fillId="2" borderId="1" xfId="0" applyNumberFormat="1" applyFont="1" applyFill="1" applyBorder="1" applyAlignment="1">
      <alignment horizontal="left" vertical="center" wrapText="1"/>
    </xf>
    <xf numFmtId="184" fontId="9" fillId="2" borderId="1" xfId="0" applyNumberFormat="1" applyFont="1" applyFill="1" applyBorder="1" applyAlignment="1">
      <alignment horizontal="center" vertical="center" wrapText="1"/>
    </xf>
    <xf numFmtId="185" fontId="9" fillId="2" borderId="1" xfId="0" applyNumberFormat="1" applyFont="1" applyFill="1" applyBorder="1" applyAlignment="1">
      <alignment horizontal="left" vertical="center" wrapText="1"/>
    </xf>
    <xf numFmtId="176" fontId="9" fillId="2" borderId="1" xfId="0" applyNumberFormat="1" applyFont="1" applyFill="1" applyBorder="1" applyAlignment="1">
      <alignment horizontal="center" vertical="center" wrapText="1"/>
    </xf>
    <xf numFmtId="176" fontId="9" fillId="4"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shrinkToFit="1"/>
    </xf>
    <xf numFmtId="49" fontId="9" fillId="2" borderId="1" xfId="0" applyNumberFormat="1" applyFont="1" applyFill="1" applyBorder="1" applyAlignment="1">
      <alignment horizontal="center" vertical="center" wrapText="1" shrinkToFit="1"/>
    </xf>
    <xf numFmtId="0" fontId="9" fillId="2" borderId="1" xfId="0" applyFont="1" applyFill="1" applyBorder="1" applyAlignment="1">
      <alignment horizontal="center" vertical="center" wrapText="1" shrinkToFit="1"/>
    </xf>
    <xf numFmtId="0" fontId="9" fillId="4" borderId="1" xfId="0" applyFont="1" applyFill="1" applyBorder="1" applyAlignment="1">
      <alignment horizontal="center" vertical="center" wrapText="1"/>
    </xf>
    <xf numFmtId="186" fontId="9" fillId="2" borderId="1" xfId="0" applyNumberFormat="1" applyFont="1" applyFill="1" applyBorder="1" applyAlignment="1">
      <alignment horizontal="left" vertical="center" wrapText="1"/>
    </xf>
    <xf numFmtId="57" fontId="4" fillId="2" borderId="1" xfId="0" applyNumberFormat="1" applyFont="1" applyFill="1" applyBorder="1" applyAlignment="1">
      <alignment horizontal="center" vertical="center" wrapText="1" shrinkToFit="1"/>
    </xf>
    <xf numFmtId="178" fontId="4" fillId="0" borderId="1" xfId="0" applyNumberFormat="1" applyFont="1" applyFill="1" applyBorder="1" applyAlignment="1">
      <alignment vertical="center" wrapText="1"/>
    </xf>
    <xf numFmtId="57" fontId="9" fillId="2" borderId="1" xfId="0" applyNumberFormat="1" applyFont="1" applyFill="1" applyBorder="1" applyAlignment="1">
      <alignment horizontal="center" vertical="center" wrapText="1" shrinkToFit="1"/>
    </xf>
  </cellXfs>
  <cellStyles count="66">
    <cellStyle name="常规" xfId="0" builtinId="0"/>
    <cellStyle name="货币[0]" xfId="1" builtinId="7"/>
    <cellStyle name="20% - 强调文字颜色 3" xfId="2" builtinId="38"/>
    <cellStyle name="输入" xfId="3" builtinId="20"/>
    <cellStyle name="货币" xfId="4" builtinId="4"/>
    <cellStyle name="千位分隔[0]" xfId="5" builtinId="6"/>
    <cellStyle name="千位分隔" xfId="6" builtinId="3"/>
    <cellStyle name="常规 7 3" xfId="7"/>
    <cellStyle name="40% - 强调文字颜色 3" xfId="8" builtinId="39"/>
    <cellStyle name="差" xfId="9" builtinId="27"/>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常规 2 2 2" xfId="37"/>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常规 3 2" xfId="43"/>
    <cellStyle name="强调文字颜色 4" xfId="44" builtinId="41"/>
    <cellStyle name="20% - 强调文字颜色 4" xfId="45" builtinId="42"/>
    <cellStyle name="40% - 强调文字颜色 4" xfId="46" builtinId="43"/>
    <cellStyle name="常规 3 3" xfId="47"/>
    <cellStyle name="强调文字颜色 5" xfId="48" builtinId="45"/>
    <cellStyle name="常规 2 2" xfId="49"/>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4" xfId="55"/>
    <cellStyle name="常规 2" xfId="56"/>
    <cellStyle name="常规_Sheet1" xfId="57"/>
    <cellStyle name="常规 3" xfId="58"/>
    <cellStyle name="常规 2 8" xfId="59"/>
    <cellStyle name="常规 5" xfId="60"/>
    <cellStyle name="常规 7" xfId="61"/>
    <cellStyle name="常规 4 2" xfId="62"/>
    <cellStyle name="常规 11" xfId="63"/>
    <cellStyle name="常规 11 2" xfId="64"/>
    <cellStyle name="常规 4 2 2" xfId="6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652</xdr:row>
      <xdr:rowOff>0</xdr:rowOff>
    </xdr:from>
    <xdr:to>
      <xdr:col>2</xdr:col>
      <xdr:colOff>274320</xdr:colOff>
      <xdr:row>653</xdr:row>
      <xdr:rowOff>173355</xdr:rowOff>
    </xdr:to>
    <xdr:sp>
      <xdr:nvSpPr>
        <xdr:cNvPr id="2" name="AutoShape 27"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3" name="AutoShape 28"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4" name="AutoShape 29"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5" name="AutoShape 30"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6" name="AutoShape 3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7" name="AutoShape 32"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8" name="AutoShape 33"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9" name="AutoShape 34"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10" name="AutoShape 35"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11" name="AutoShape 36"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12" name="AutoShape 37"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13" name="AutoShape 38"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14" name="AutoShape 39"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15" name="AutoShape 40"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16" name="AutoShape 4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17" name="AutoShape 42"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18" name="AutoShape 43"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19" name="AutoShape 44"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20" name="AutoShape 45"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21" name="AutoShape 46"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22" name="AutoShape 47"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23" name="AutoShape 48"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24" name="AutoShape 49"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25" name="AutoShape 50"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26" name="AutoShape 5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27" name="AutoShape 52"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28"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29"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30"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31"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32"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33"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34"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35"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36"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37"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38"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39"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40"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41"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42"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43"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44"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45"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46"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47"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203835</xdr:rowOff>
    </xdr:to>
    <xdr:sp>
      <xdr:nvSpPr>
        <xdr:cNvPr id="48" name="Image1" descr="报表底图"/>
        <xdr:cNvSpPr>
          <a:spLocks noChangeAspect="1" noChangeArrowheads="1"/>
        </xdr:cNvSpPr>
      </xdr:nvSpPr>
      <xdr:spPr>
        <a:xfrm>
          <a:off x="1399540" y="331978000"/>
          <a:ext cx="274320" cy="50863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49"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50"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51"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52"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twoCellAnchor editAs="oneCell">
    <xdr:from>
      <xdr:col>2</xdr:col>
      <xdr:colOff>0</xdr:colOff>
      <xdr:row>652</xdr:row>
      <xdr:rowOff>0</xdr:rowOff>
    </xdr:from>
    <xdr:to>
      <xdr:col>2</xdr:col>
      <xdr:colOff>274320</xdr:colOff>
      <xdr:row>653</xdr:row>
      <xdr:rowOff>173355</xdr:rowOff>
    </xdr:to>
    <xdr:sp>
      <xdr:nvSpPr>
        <xdr:cNvPr id="53" name="Image1" descr="报表底图"/>
        <xdr:cNvSpPr>
          <a:spLocks noChangeAspect="1" noChangeArrowheads="1"/>
        </xdr:cNvSpPr>
      </xdr:nvSpPr>
      <xdr:spPr>
        <a:xfrm>
          <a:off x="1399540" y="331978000"/>
          <a:ext cx="274320" cy="478155"/>
        </a:xfrm>
        <a:prstGeom prst="rect">
          <a:avLst/>
        </a:prstGeom>
        <a:noFill/>
        <a:ln w="9525">
          <a:noFill/>
          <a:miter lim="800000"/>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77"/>
  <sheetViews>
    <sheetView tabSelected="1" view="pageBreakPreview" zoomScaleNormal="100" zoomScaleSheetLayoutView="100" topLeftCell="A1116" workbookViewId="0">
      <selection activeCell="U719" sqref="U719"/>
    </sheetView>
  </sheetViews>
  <sheetFormatPr defaultColWidth="9" defaultRowHeight="12"/>
  <cols>
    <col min="1" max="1" width="6.21666666666667" style="4" customWidth="1"/>
    <col min="2" max="2" width="12.15" style="4" customWidth="1"/>
    <col min="3" max="3" width="17.3666666666667" style="5" customWidth="1"/>
    <col min="4" max="4" width="7.10833333333333" style="4" customWidth="1"/>
    <col min="5" max="5" width="8.69166666666667" style="4" customWidth="1"/>
    <col min="6" max="6" width="10.5" style="4" customWidth="1"/>
    <col min="7" max="7" width="8.18333333333333" style="4" customWidth="1"/>
    <col min="8" max="8" width="6.25" style="4" customWidth="1"/>
    <col min="9" max="9" width="8.09166666666667" style="4" customWidth="1"/>
    <col min="10" max="10" width="19.5083333333333" style="6" customWidth="1"/>
    <col min="11" max="11" width="9.15833333333333" style="4" customWidth="1"/>
    <col min="12" max="12" width="9.88333333333333" style="4" customWidth="1"/>
    <col min="13" max="13" width="8.21666666666667" style="4" customWidth="1"/>
    <col min="14" max="14" width="8.2" style="4" customWidth="1"/>
    <col min="15" max="16384" width="9" style="7"/>
  </cols>
  <sheetData>
    <row r="1" spans="1:2">
      <c r="A1" s="8" t="s">
        <v>0</v>
      </c>
      <c r="B1" s="8"/>
    </row>
    <row r="2" ht="24" customHeight="1" spans="1:14">
      <c r="A2" s="9" t="s">
        <v>1</v>
      </c>
      <c r="B2" s="9"/>
      <c r="C2" s="10"/>
      <c r="D2" s="9"/>
      <c r="E2" s="9"/>
      <c r="F2" s="9"/>
      <c r="G2" s="9"/>
      <c r="H2" s="9"/>
      <c r="I2" s="9"/>
      <c r="J2" s="45"/>
      <c r="K2" s="9"/>
      <c r="L2" s="9"/>
      <c r="M2" s="9"/>
      <c r="N2" s="9"/>
    </row>
    <row r="3" ht="14" customHeight="1" spans="1:14">
      <c r="A3" s="8" t="s">
        <v>2</v>
      </c>
      <c r="B3" s="8"/>
      <c r="C3" s="8"/>
      <c r="D3" s="8"/>
      <c r="E3" s="8"/>
      <c r="F3" s="8"/>
      <c r="G3" s="8"/>
      <c r="H3" s="8"/>
      <c r="I3" s="8"/>
      <c r="J3" s="8"/>
      <c r="K3" s="8"/>
      <c r="L3" s="8"/>
      <c r="M3" s="8"/>
      <c r="N3" s="8"/>
    </row>
    <row r="4" s="1" customFormat="1" ht="21" customHeight="1" spans="1:14">
      <c r="A4" s="11" t="s">
        <v>3</v>
      </c>
      <c r="B4" s="11" t="s">
        <v>4</v>
      </c>
      <c r="C4" s="11" t="s">
        <v>5</v>
      </c>
      <c r="D4" s="11" t="s">
        <v>6</v>
      </c>
      <c r="E4" s="11"/>
      <c r="F4" s="11" t="s">
        <v>7</v>
      </c>
      <c r="G4" s="11" t="s">
        <v>8</v>
      </c>
      <c r="H4" s="11" t="s">
        <v>9</v>
      </c>
      <c r="I4" s="11"/>
      <c r="J4" s="11" t="s">
        <v>10</v>
      </c>
      <c r="K4" s="11" t="s">
        <v>11</v>
      </c>
      <c r="L4" s="11"/>
      <c r="M4" s="11" t="s">
        <v>12</v>
      </c>
      <c r="N4" s="11"/>
    </row>
    <row r="5" s="1" customFormat="1" ht="27" customHeight="1" spans="1:14">
      <c r="A5" s="11"/>
      <c r="B5" s="11"/>
      <c r="C5" s="11"/>
      <c r="D5" s="11" t="s">
        <v>13</v>
      </c>
      <c r="E5" s="11" t="s">
        <v>14</v>
      </c>
      <c r="F5" s="11"/>
      <c r="G5" s="11"/>
      <c r="H5" s="11" t="s">
        <v>15</v>
      </c>
      <c r="I5" s="11" t="s">
        <v>16</v>
      </c>
      <c r="J5" s="11"/>
      <c r="K5" s="11" t="s">
        <v>17</v>
      </c>
      <c r="L5" s="11" t="s">
        <v>18</v>
      </c>
      <c r="M5" s="11" t="s">
        <v>19</v>
      </c>
      <c r="N5" s="11" t="s">
        <v>20</v>
      </c>
    </row>
    <row r="6" ht="18" customHeight="1" spans="1:14">
      <c r="A6" s="12"/>
      <c r="B6" s="12" t="s">
        <v>21</v>
      </c>
      <c r="C6" s="13"/>
      <c r="D6" s="12"/>
      <c r="E6" s="12"/>
      <c r="F6" s="12"/>
      <c r="G6" s="14">
        <f>SUM(G9:G1128)</f>
        <v>23179.1012208</v>
      </c>
      <c r="H6" s="14"/>
      <c r="I6" s="14">
        <f>SUM(I9:I1128)</f>
        <v>23179.1012208</v>
      </c>
      <c r="J6" s="46"/>
      <c r="K6" s="12"/>
      <c r="L6" s="12"/>
      <c r="M6" s="12"/>
      <c r="N6" s="12"/>
    </row>
    <row r="7" ht="24" spans="1:14">
      <c r="A7" s="11" t="s">
        <v>22</v>
      </c>
      <c r="B7" s="15" t="s">
        <v>23</v>
      </c>
      <c r="C7" s="16"/>
      <c r="D7" s="17"/>
      <c r="E7" s="17"/>
      <c r="F7" s="17"/>
      <c r="G7" s="18"/>
      <c r="H7" s="17"/>
      <c r="I7" s="18"/>
      <c r="J7" s="16"/>
      <c r="K7" s="17"/>
      <c r="L7" s="17"/>
      <c r="M7" s="17"/>
      <c r="N7" s="11"/>
    </row>
    <row r="8" ht="41" customHeight="1" spans="1:14">
      <c r="A8" s="11" t="s">
        <v>24</v>
      </c>
      <c r="B8" s="15" t="s">
        <v>25</v>
      </c>
      <c r="C8" s="15" t="s">
        <v>26</v>
      </c>
      <c r="D8" s="17"/>
      <c r="E8" s="17"/>
      <c r="F8" s="17"/>
      <c r="G8" s="18"/>
      <c r="H8" s="17"/>
      <c r="I8" s="18"/>
      <c r="J8" s="16"/>
      <c r="K8" s="17"/>
      <c r="L8" s="17"/>
      <c r="M8" s="17"/>
      <c r="N8" s="17">
        <v>1200.78</v>
      </c>
    </row>
    <row r="9" ht="45" customHeight="1" spans="1:14">
      <c r="A9" s="19">
        <v>1</v>
      </c>
      <c r="B9" s="20" t="s">
        <v>27</v>
      </c>
      <c r="C9" s="20" t="s">
        <v>28</v>
      </c>
      <c r="D9" s="19" t="s">
        <v>29</v>
      </c>
      <c r="E9" s="19" t="s">
        <v>30</v>
      </c>
      <c r="F9" s="21" t="s">
        <v>31</v>
      </c>
      <c r="G9" s="22">
        <v>168.675</v>
      </c>
      <c r="H9" s="23" t="s">
        <v>32</v>
      </c>
      <c r="I9" s="22">
        <v>168.675</v>
      </c>
      <c r="J9" s="20" t="s">
        <v>33</v>
      </c>
      <c r="K9" s="47">
        <v>43556</v>
      </c>
      <c r="L9" s="47">
        <v>43617</v>
      </c>
      <c r="M9" s="19" t="s">
        <v>34</v>
      </c>
      <c r="N9" s="19" t="s">
        <v>34</v>
      </c>
    </row>
    <row r="10" ht="45" customHeight="1" spans="1:14">
      <c r="A10" s="19">
        <v>2</v>
      </c>
      <c r="B10" s="20" t="s">
        <v>27</v>
      </c>
      <c r="C10" s="20" t="s">
        <v>28</v>
      </c>
      <c r="D10" s="19" t="s">
        <v>35</v>
      </c>
      <c r="E10" s="19" t="s">
        <v>36</v>
      </c>
      <c r="F10" s="24"/>
      <c r="G10" s="22">
        <v>85.65</v>
      </c>
      <c r="H10" s="23" t="s">
        <v>32</v>
      </c>
      <c r="I10" s="22">
        <v>85.65</v>
      </c>
      <c r="J10" s="20" t="s">
        <v>37</v>
      </c>
      <c r="K10" s="47">
        <v>43556</v>
      </c>
      <c r="L10" s="47">
        <v>43617</v>
      </c>
      <c r="M10" s="19" t="s">
        <v>38</v>
      </c>
      <c r="N10" s="19" t="s">
        <v>38</v>
      </c>
    </row>
    <row r="11" ht="45" customHeight="1" spans="1:14">
      <c r="A11" s="19">
        <v>3</v>
      </c>
      <c r="B11" s="20" t="s">
        <v>27</v>
      </c>
      <c r="C11" s="20" t="s">
        <v>28</v>
      </c>
      <c r="D11" s="19" t="s">
        <v>39</v>
      </c>
      <c r="E11" s="19" t="s">
        <v>40</v>
      </c>
      <c r="F11" s="24"/>
      <c r="G11" s="22">
        <v>80.04</v>
      </c>
      <c r="H11" s="19" t="s">
        <v>32</v>
      </c>
      <c r="I11" s="22">
        <v>80.04</v>
      </c>
      <c r="J11" s="20" t="s">
        <v>41</v>
      </c>
      <c r="K11" s="47">
        <v>43556</v>
      </c>
      <c r="L11" s="47">
        <v>43617</v>
      </c>
      <c r="M11" s="19" t="s">
        <v>42</v>
      </c>
      <c r="N11" s="19" t="s">
        <v>42</v>
      </c>
    </row>
    <row r="12" ht="45" customHeight="1" spans="1:14">
      <c r="A12" s="19">
        <v>4</v>
      </c>
      <c r="B12" s="20" t="s">
        <v>27</v>
      </c>
      <c r="C12" s="20" t="s">
        <v>28</v>
      </c>
      <c r="D12" s="19" t="s">
        <v>43</v>
      </c>
      <c r="E12" s="25" t="s">
        <v>44</v>
      </c>
      <c r="F12" s="24"/>
      <c r="G12" s="22">
        <v>162.42</v>
      </c>
      <c r="H12" s="19" t="s">
        <v>32</v>
      </c>
      <c r="I12" s="22">
        <v>162.42</v>
      </c>
      <c r="J12" s="20" t="s">
        <v>45</v>
      </c>
      <c r="K12" s="47">
        <v>43556</v>
      </c>
      <c r="L12" s="47">
        <v>43617</v>
      </c>
      <c r="M12" s="19" t="s">
        <v>46</v>
      </c>
      <c r="N12" s="19" t="s">
        <v>46</v>
      </c>
    </row>
    <row r="13" ht="45" customHeight="1" spans="1:14">
      <c r="A13" s="19">
        <v>5</v>
      </c>
      <c r="B13" s="20" t="s">
        <v>27</v>
      </c>
      <c r="C13" s="20" t="s">
        <v>28</v>
      </c>
      <c r="D13" s="19" t="s">
        <v>47</v>
      </c>
      <c r="E13" s="25" t="s">
        <v>48</v>
      </c>
      <c r="F13" s="24"/>
      <c r="G13" s="22">
        <v>104.76</v>
      </c>
      <c r="H13" s="19" t="s">
        <v>32</v>
      </c>
      <c r="I13" s="22">
        <v>104.76</v>
      </c>
      <c r="J13" s="20" t="s">
        <v>49</v>
      </c>
      <c r="K13" s="47">
        <v>43556</v>
      </c>
      <c r="L13" s="47">
        <v>43617</v>
      </c>
      <c r="M13" s="19" t="s">
        <v>50</v>
      </c>
      <c r="N13" s="19" t="s">
        <v>50</v>
      </c>
    </row>
    <row r="14" ht="45" customHeight="1" spans="1:14">
      <c r="A14" s="19">
        <v>6</v>
      </c>
      <c r="B14" s="20" t="s">
        <v>27</v>
      </c>
      <c r="C14" s="20" t="s">
        <v>28</v>
      </c>
      <c r="D14" s="19" t="s">
        <v>51</v>
      </c>
      <c r="E14" s="25" t="s">
        <v>52</v>
      </c>
      <c r="F14" s="24"/>
      <c r="G14" s="22">
        <v>88.38</v>
      </c>
      <c r="H14" s="19" t="s">
        <v>32</v>
      </c>
      <c r="I14" s="22">
        <v>88.38</v>
      </c>
      <c r="J14" s="20" t="s">
        <v>53</v>
      </c>
      <c r="K14" s="47">
        <v>43556</v>
      </c>
      <c r="L14" s="47">
        <v>43617</v>
      </c>
      <c r="M14" s="19" t="s">
        <v>54</v>
      </c>
      <c r="N14" s="19" t="s">
        <v>54</v>
      </c>
    </row>
    <row r="15" ht="45" customHeight="1" spans="1:14">
      <c r="A15" s="19">
        <v>7</v>
      </c>
      <c r="B15" s="20" t="s">
        <v>27</v>
      </c>
      <c r="C15" s="20" t="s">
        <v>28</v>
      </c>
      <c r="D15" s="19" t="s">
        <v>55</v>
      </c>
      <c r="E15" s="25" t="s">
        <v>56</v>
      </c>
      <c r="F15" s="26"/>
      <c r="G15" s="22">
        <v>74.625</v>
      </c>
      <c r="H15" s="19" t="s">
        <v>32</v>
      </c>
      <c r="I15" s="22">
        <v>74.625</v>
      </c>
      <c r="J15" s="20" t="s">
        <v>57</v>
      </c>
      <c r="K15" s="47">
        <v>43556</v>
      </c>
      <c r="L15" s="47">
        <v>43617</v>
      </c>
      <c r="M15" s="19" t="s">
        <v>58</v>
      </c>
      <c r="N15" s="19" t="s">
        <v>58</v>
      </c>
    </row>
    <row r="16" ht="51" customHeight="1" spans="1:14">
      <c r="A16" s="19">
        <v>8</v>
      </c>
      <c r="B16" s="20" t="s">
        <v>27</v>
      </c>
      <c r="C16" s="20" t="s">
        <v>28</v>
      </c>
      <c r="D16" s="19" t="s">
        <v>59</v>
      </c>
      <c r="E16" s="19" t="s">
        <v>60</v>
      </c>
      <c r="F16" s="21" t="s">
        <v>31</v>
      </c>
      <c r="G16" s="22">
        <v>57.69</v>
      </c>
      <c r="H16" s="19" t="s">
        <v>32</v>
      </c>
      <c r="I16" s="22">
        <v>57.69</v>
      </c>
      <c r="J16" s="20" t="s">
        <v>61</v>
      </c>
      <c r="K16" s="47">
        <v>43556</v>
      </c>
      <c r="L16" s="47">
        <v>43617</v>
      </c>
      <c r="M16" s="19" t="s">
        <v>62</v>
      </c>
      <c r="N16" s="19" t="s">
        <v>62</v>
      </c>
    </row>
    <row r="17" ht="51" customHeight="1" spans="1:14">
      <c r="A17" s="19">
        <v>9</v>
      </c>
      <c r="B17" s="20" t="s">
        <v>27</v>
      </c>
      <c r="C17" s="20" t="s">
        <v>28</v>
      </c>
      <c r="D17" s="19" t="s">
        <v>63</v>
      </c>
      <c r="E17" s="19" t="s">
        <v>64</v>
      </c>
      <c r="F17" s="24"/>
      <c r="G17" s="22">
        <v>105.63</v>
      </c>
      <c r="H17" s="19" t="s">
        <v>32</v>
      </c>
      <c r="I17" s="22">
        <v>105.63</v>
      </c>
      <c r="J17" s="20" t="s">
        <v>65</v>
      </c>
      <c r="K17" s="47">
        <v>43556</v>
      </c>
      <c r="L17" s="47">
        <v>43617</v>
      </c>
      <c r="M17" s="19" t="s">
        <v>66</v>
      </c>
      <c r="N17" s="19" t="s">
        <v>66</v>
      </c>
    </row>
    <row r="18" ht="51" customHeight="1" spans="1:14">
      <c r="A18" s="19">
        <v>10</v>
      </c>
      <c r="B18" s="20" t="s">
        <v>27</v>
      </c>
      <c r="C18" s="20" t="s">
        <v>28</v>
      </c>
      <c r="D18" s="19" t="s">
        <v>67</v>
      </c>
      <c r="E18" s="19" t="s">
        <v>68</v>
      </c>
      <c r="F18" s="24"/>
      <c r="G18" s="22">
        <v>87.765</v>
      </c>
      <c r="H18" s="23" t="s">
        <v>32</v>
      </c>
      <c r="I18" s="22">
        <v>87.765</v>
      </c>
      <c r="J18" s="20" t="s">
        <v>69</v>
      </c>
      <c r="K18" s="47">
        <v>43556</v>
      </c>
      <c r="L18" s="47">
        <v>43617</v>
      </c>
      <c r="M18" s="19" t="s">
        <v>70</v>
      </c>
      <c r="N18" s="19" t="s">
        <v>70</v>
      </c>
    </row>
    <row r="19" ht="51" customHeight="1" spans="1:14">
      <c r="A19" s="19">
        <v>11</v>
      </c>
      <c r="B19" s="20" t="s">
        <v>27</v>
      </c>
      <c r="C19" s="20" t="s">
        <v>28</v>
      </c>
      <c r="D19" s="19" t="s">
        <v>71</v>
      </c>
      <c r="E19" s="19" t="s">
        <v>72</v>
      </c>
      <c r="F19" s="24"/>
      <c r="G19" s="22">
        <v>70.05</v>
      </c>
      <c r="H19" s="23" t="s">
        <v>32</v>
      </c>
      <c r="I19" s="22">
        <v>70.05</v>
      </c>
      <c r="J19" s="20" t="s">
        <v>73</v>
      </c>
      <c r="K19" s="47">
        <v>43556</v>
      </c>
      <c r="L19" s="47">
        <v>43617</v>
      </c>
      <c r="M19" s="19" t="s">
        <v>74</v>
      </c>
      <c r="N19" s="19" t="s">
        <v>74</v>
      </c>
    </row>
    <row r="20" ht="51" customHeight="1" spans="1:14">
      <c r="A20" s="19">
        <v>12</v>
      </c>
      <c r="B20" s="20" t="s">
        <v>27</v>
      </c>
      <c r="C20" s="20" t="s">
        <v>28</v>
      </c>
      <c r="D20" s="19" t="s">
        <v>75</v>
      </c>
      <c r="E20" s="19" t="s">
        <v>76</v>
      </c>
      <c r="F20" s="26"/>
      <c r="G20" s="22">
        <v>115.095</v>
      </c>
      <c r="H20" s="19" t="s">
        <v>32</v>
      </c>
      <c r="I20" s="22">
        <v>115.095</v>
      </c>
      <c r="J20" s="20" t="s">
        <v>77</v>
      </c>
      <c r="K20" s="47">
        <v>43556</v>
      </c>
      <c r="L20" s="47">
        <v>43617</v>
      </c>
      <c r="M20" s="19" t="s">
        <v>78</v>
      </c>
      <c r="N20" s="19" t="s">
        <v>78</v>
      </c>
    </row>
    <row r="21" ht="59" customHeight="1" spans="1:14">
      <c r="A21" s="27" t="s">
        <v>79</v>
      </c>
      <c r="B21" s="28" t="s">
        <v>80</v>
      </c>
      <c r="C21" s="28" t="s">
        <v>81</v>
      </c>
      <c r="D21" s="19"/>
      <c r="E21" s="19"/>
      <c r="F21" s="19"/>
      <c r="G21" s="22"/>
      <c r="H21" s="19"/>
      <c r="I21" s="22"/>
      <c r="J21" s="20"/>
      <c r="K21" s="47"/>
      <c r="L21" s="47"/>
      <c r="M21" s="19"/>
      <c r="N21" s="19">
        <v>4300</v>
      </c>
    </row>
    <row r="22" ht="85" customHeight="1" spans="1:14">
      <c r="A22" s="19">
        <v>1</v>
      </c>
      <c r="B22" s="20" t="s">
        <v>82</v>
      </c>
      <c r="C22" s="20" t="s">
        <v>83</v>
      </c>
      <c r="D22" s="19" t="s">
        <v>43</v>
      </c>
      <c r="E22" s="19" t="s">
        <v>84</v>
      </c>
      <c r="F22" s="19" t="s">
        <v>85</v>
      </c>
      <c r="G22" s="29">
        <v>400</v>
      </c>
      <c r="H22" s="19" t="s">
        <v>32</v>
      </c>
      <c r="I22" s="29">
        <v>400</v>
      </c>
      <c r="J22" s="20" t="s">
        <v>86</v>
      </c>
      <c r="K22" s="47">
        <v>43586</v>
      </c>
      <c r="L22" s="47">
        <v>43770</v>
      </c>
      <c r="M22" s="19" t="s">
        <v>81</v>
      </c>
      <c r="N22" s="19" t="s">
        <v>81</v>
      </c>
    </row>
    <row r="23" ht="124" customHeight="1" spans="1:14">
      <c r="A23" s="19">
        <v>2</v>
      </c>
      <c r="B23" s="20" t="s">
        <v>87</v>
      </c>
      <c r="C23" s="20" t="s">
        <v>88</v>
      </c>
      <c r="D23" s="19" t="s">
        <v>43</v>
      </c>
      <c r="E23" s="19" t="s">
        <v>89</v>
      </c>
      <c r="F23" s="19" t="s">
        <v>90</v>
      </c>
      <c r="G23" s="29">
        <v>390</v>
      </c>
      <c r="H23" s="19" t="s">
        <v>32</v>
      </c>
      <c r="I23" s="29">
        <v>390</v>
      </c>
      <c r="J23" s="20" t="s">
        <v>91</v>
      </c>
      <c r="K23" s="47">
        <v>43586</v>
      </c>
      <c r="L23" s="47">
        <v>43801</v>
      </c>
      <c r="M23" s="19" t="s">
        <v>81</v>
      </c>
      <c r="N23" s="19" t="s">
        <v>81</v>
      </c>
    </row>
    <row r="24" ht="104" customHeight="1" spans="1:14">
      <c r="A24" s="19">
        <v>3</v>
      </c>
      <c r="B24" s="20" t="s">
        <v>92</v>
      </c>
      <c r="C24" s="20" t="s">
        <v>93</v>
      </c>
      <c r="D24" s="19" t="s">
        <v>29</v>
      </c>
      <c r="E24" s="19" t="s">
        <v>94</v>
      </c>
      <c r="F24" s="19" t="s">
        <v>95</v>
      </c>
      <c r="G24" s="29">
        <v>380</v>
      </c>
      <c r="H24" s="19" t="s">
        <v>32</v>
      </c>
      <c r="I24" s="29">
        <v>380</v>
      </c>
      <c r="J24" s="20" t="s">
        <v>96</v>
      </c>
      <c r="K24" s="47">
        <v>43586</v>
      </c>
      <c r="L24" s="47">
        <v>43741</v>
      </c>
      <c r="M24" s="19" t="s">
        <v>81</v>
      </c>
      <c r="N24" s="19" t="s">
        <v>81</v>
      </c>
    </row>
    <row r="25" ht="98" customHeight="1" spans="1:14">
      <c r="A25" s="19">
        <v>4</v>
      </c>
      <c r="B25" s="20" t="s">
        <v>97</v>
      </c>
      <c r="C25" s="20" t="s">
        <v>98</v>
      </c>
      <c r="D25" s="19" t="s">
        <v>29</v>
      </c>
      <c r="E25" s="19" t="s">
        <v>99</v>
      </c>
      <c r="F25" s="19" t="s">
        <v>100</v>
      </c>
      <c r="G25" s="29">
        <v>570</v>
      </c>
      <c r="H25" s="19" t="s">
        <v>32</v>
      </c>
      <c r="I25" s="29">
        <v>570</v>
      </c>
      <c r="J25" s="20" t="s">
        <v>101</v>
      </c>
      <c r="K25" s="47">
        <v>43586</v>
      </c>
      <c r="L25" s="47">
        <v>43801</v>
      </c>
      <c r="M25" s="19" t="s">
        <v>81</v>
      </c>
      <c r="N25" s="19" t="s">
        <v>81</v>
      </c>
    </row>
    <row r="26" ht="91" customHeight="1" spans="1:14">
      <c r="A26" s="19">
        <v>5</v>
      </c>
      <c r="B26" s="20" t="s">
        <v>102</v>
      </c>
      <c r="C26" s="20" t="s">
        <v>103</v>
      </c>
      <c r="D26" s="19" t="s">
        <v>63</v>
      </c>
      <c r="E26" s="19" t="s">
        <v>104</v>
      </c>
      <c r="F26" s="19" t="s">
        <v>105</v>
      </c>
      <c r="G26" s="29">
        <v>470</v>
      </c>
      <c r="H26" s="19" t="s">
        <v>32</v>
      </c>
      <c r="I26" s="29">
        <v>470</v>
      </c>
      <c r="J26" s="20" t="s">
        <v>106</v>
      </c>
      <c r="K26" s="47">
        <v>43586</v>
      </c>
      <c r="L26" s="47">
        <v>43801</v>
      </c>
      <c r="M26" s="19" t="s">
        <v>81</v>
      </c>
      <c r="N26" s="19" t="s">
        <v>81</v>
      </c>
    </row>
    <row r="27" ht="111" customHeight="1" spans="1:14">
      <c r="A27" s="19">
        <v>6</v>
      </c>
      <c r="B27" s="20" t="s">
        <v>107</v>
      </c>
      <c r="C27" s="20" t="s">
        <v>108</v>
      </c>
      <c r="D27" s="19" t="s">
        <v>59</v>
      </c>
      <c r="E27" s="19" t="s">
        <v>109</v>
      </c>
      <c r="F27" s="19" t="s">
        <v>110</v>
      </c>
      <c r="G27" s="29">
        <v>400</v>
      </c>
      <c r="H27" s="19" t="s">
        <v>32</v>
      </c>
      <c r="I27" s="29">
        <v>400</v>
      </c>
      <c r="J27" s="20" t="s">
        <v>111</v>
      </c>
      <c r="K27" s="47">
        <v>43586</v>
      </c>
      <c r="L27" s="47">
        <v>43771</v>
      </c>
      <c r="M27" s="19" t="s">
        <v>81</v>
      </c>
      <c r="N27" s="19" t="s">
        <v>81</v>
      </c>
    </row>
    <row r="28" ht="210" customHeight="1" spans="1:14">
      <c r="A28" s="19">
        <v>7</v>
      </c>
      <c r="B28" s="20" t="s">
        <v>112</v>
      </c>
      <c r="C28" s="20" t="s">
        <v>113</v>
      </c>
      <c r="D28" s="19" t="s">
        <v>51</v>
      </c>
      <c r="E28" s="19" t="s">
        <v>114</v>
      </c>
      <c r="F28" s="19" t="s">
        <v>115</v>
      </c>
      <c r="G28" s="29">
        <v>410</v>
      </c>
      <c r="H28" s="19" t="s">
        <v>32</v>
      </c>
      <c r="I28" s="29">
        <v>410</v>
      </c>
      <c r="J28" s="20" t="s">
        <v>116</v>
      </c>
      <c r="K28" s="47">
        <v>43586</v>
      </c>
      <c r="L28" s="47">
        <v>43771</v>
      </c>
      <c r="M28" s="19" t="s">
        <v>81</v>
      </c>
      <c r="N28" s="19" t="s">
        <v>81</v>
      </c>
    </row>
    <row r="29" ht="86" customHeight="1" spans="1:14">
      <c r="A29" s="19">
        <v>8</v>
      </c>
      <c r="B29" s="20" t="s">
        <v>117</v>
      </c>
      <c r="C29" s="20" t="s">
        <v>118</v>
      </c>
      <c r="D29" s="19" t="s">
        <v>47</v>
      </c>
      <c r="E29" s="19" t="s">
        <v>119</v>
      </c>
      <c r="F29" s="19" t="s">
        <v>120</v>
      </c>
      <c r="G29" s="29">
        <v>390</v>
      </c>
      <c r="H29" s="19" t="s">
        <v>32</v>
      </c>
      <c r="I29" s="29">
        <v>390</v>
      </c>
      <c r="J29" s="20" t="s">
        <v>121</v>
      </c>
      <c r="K29" s="47">
        <v>43586</v>
      </c>
      <c r="L29" s="47">
        <v>43771</v>
      </c>
      <c r="M29" s="19" t="s">
        <v>81</v>
      </c>
      <c r="N29" s="19" t="s">
        <v>81</v>
      </c>
    </row>
    <row r="30" ht="84" customHeight="1" spans="1:14">
      <c r="A30" s="19">
        <v>9</v>
      </c>
      <c r="B30" s="20" t="s">
        <v>122</v>
      </c>
      <c r="C30" s="20" t="s">
        <v>123</v>
      </c>
      <c r="D30" s="30" t="s">
        <v>39</v>
      </c>
      <c r="E30" s="30" t="s">
        <v>124</v>
      </c>
      <c r="F30" s="30" t="s">
        <v>125</v>
      </c>
      <c r="G30" s="29">
        <v>210</v>
      </c>
      <c r="H30" s="19" t="s">
        <v>32</v>
      </c>
      <c r="I30" s="29">
        <v>210</v>
      </c>
      <c r="J30" s="20" t="s">
        <v>126</v>
      </c>
      <c r="K30" s="47">
        <v>43586</v>
      </c>
      <c r="L30" s="47">
        <v>43771</v>
      </c>
      <c r="M30" s="19" t="s">
        <v>81</v>
      </c>
      <c r="N30" s="19" t="s">
        <v>81</v>
      </c>
    </row>
    <row r="31" ht="100" customHeight="1" spans="1:14">
      <c r="A31" s="19">
        <v>10</v>
      </c>
      <c r="B31" s="20" t="s">
        <v>127</v>
      </c>
      <c r="C31" s="20" t="s">
        <v>128</v>
      </c>
      <c r="D31" s="19" t="s">
        <v>71</v>
      </c>
      <c r="E31" s="19" t="s">
        <v>129</v>
      </c>
      <c r="F31" s="19" t="s">
        <v>130</v>
      </c>
      <c r="G31" s="29">
        <v>520</v>
      </c>
      <c r="H31" s="19" t="s">
        <v>32</v>
      </c>
      <c r="I31" s="29">
        <v>520</v>
      </c>
      <c r="J31" s="20" t="s">
        <v>131</v>
      </c>
      <c r="K31" s="47">
        <v>43586</v>
      </c>
      <c r="L31" s="47">
        <v>43771</v>
      </c>
      <c r="M31" s="19" t="s">
        <v>81</v>
      </c>
      <c r="N31" s="19" t="s">
        <v>81</v>
      </c>
    </row>
    <row r="32" ht="120" customHeight="1" spans="1:14">
      <c r="A32" s="19">
        <v>11</v>
      </c>
      <c r="B32" s="20" t="s">
        <v>132</v>
      </c>
      <c r="C32" s="20" t="s">
        <v>133</v>
      </c>
      <c r="D32" s="19" t="s">
        <v>75</v>
      </c>
      <c r="E32" s="19" t="s">
        <v>134</v>
      </c>
      <c r="F32" s="19" t="s">
        <v>135</v>
      </c>
      <c r="G32" s="29">
        <v>160</v>
      </c>
      <c r="H32" s="19" t="s">
        <v>32</v>
      </c>
      <c r="I32" s="29">
        <v>160</v>
      </c>
      <c r="J32" s="20" t="s">
        <v>136</v>
      </c>
      <c r="K32" s="47">
        <v>43647</v>
      </c>
      <c r="L32" s="47">
        <v>43801</v>
      </c>
      <c r="M32" s="19" t="s">
        <v>81</v>
      </c>
      <c r="N32" s="19" t="s">
        <v>81</v>
      </c>
    </row>
    <row r="33" ht="66" customHeight="1" spans="1:14">
      <c r="A33" s="31" t="s">
        <v>137</v>
      </c>
      <c r="B33" s="32" t="s">
        <v>138</v>
      </c>
      <c r="C33" s="32" t="s">
        <v>81</v>
      </c>
      <c r="D33" s="33"/>
      <c r="E33" s="33"/>
      <c r="F33" s="33"/>
      <c r="G33" s="34"/>
      <c r="H33" s="33"/>
      <c r="I33" s="34"/>
      <c r="J33" s="32"/>
      <c r="K33" s="33"/>
      <c r="L33" s="33"/>
      <c r="M33" s="33"/>
      <c r="N33" s="48">
        <v>1000</v>
      </c>
    </row>
    <row r="34" ht="36" spans="1:14">
      <c r="A34" s="35">
        <v>1</v>
      </c>
      <c r="B34" s="20" t="s">
        <v>139</v>
      </c>
      <c r="C34" s="36" t="s">
        <v>140</v>
      </c>
      <c r="D34" s="37" t="s">
        <v>75</v>
      </c>
      <c r="E34" s="38" t="s">
        <v>141</v>
      </c>
      <c r="F34" s="38" t="s">
        <v>142</v>
      </c>
      <c r="G34" s="39">
        <v>15</v>
      </c>
      <c r="H34" s="40" t="s">
        <v>32</v>
      </c>
      <c r="I34" s="39">
        <v>15</v>
      </c>
      <c r="J34" s="36" t="s">
        <v>143</v>
      </c>
      <c r="K34" s="47">
        <v>43556</v>
      </c>
      <c r="L34" s="47">
        <v>43800</v>
      </c>
      <c r="M34" s="38" t="s">
        <v>81</v>
      </c>
      <c r="N34" s="38" t="s">
        <v>144</v>
      </c>
    </row>
    <row r="35" ht="48" spans="1:14">
      <c r="A35" s="35">
        <v>2</v>
      </c>
      <c r="B35" s="36" t="s">
        <v>145</v>
      </c>
      <c r="C35" s="36" t="s">
        <v>146</v>
      </c>
      <c r="D35" s="37" t="s">
        <v>47</v>
      </c>
      <c r="E35" s="38" t="s">
        <v>147</v>
      </c>
      <c r="F35" s="38" t="s">
        <v>148</v>
      </c>
      <c r="G35" s="39">
        <v>7</v>
      </c>
      <c r="H35" s="40" t="s">
        <v>32</v>
      </c>
      <c r="I35" s="39">
        <v>7</v>
      </c>
      <c r="J35" s="36" t="s">
        <v>149</v>
      </c>
      <c r="K35" s="47">
        <v>43556</v>
      </c>
      <c r="L35" s="47">
        <v>43800</v>
      </c>
      <c r="M35" s="38" t="s">
        <v>81</v>
      </c>
      <c r="N35" s="38" t="s">
        <v>150</v>
      </c>
    </row>
    <row r="36" ht="36" spans="1:14">
      <c r="A36" s="35">
        <v>3</v>
      </c>
      <c r="B36" s="36" t="s">
        <v>151</v>
      </c>
      <c r="C36" s="36" t="s">
        <v>152</v>
      </c>
      <c r="D36" s="37" t="s">
        <v>47</v>
      </c>
      <c r="E36" s="38" t="s">
        <v>153</v>
      </c>
      <c r="F36" s="38" t="s">
        <v>154</v>
      </c>
      <c r="G36" s="39">
        <v>7</v>
      </c>
      <c r="H36" s="40" t="s">
        <v>32</v>
      </c>
      <c r="I36" s="39">
        <v>7</v>
      </c>
      <c r="J36" s="36" t="s">
        <v>155</v>
      </c>
      <c r="K36" s="47">
        <v>43556</v>
      </c>
      <c r="L36" s="47">
        <v>43800</v>
      </c>
      <c r="M36" s="38" t="s">
        <v>81</v>
      </c>
      <c r="N36" s="38" t="s">
        <v>156</v>
      </c>
    </row>
    <row r="37" ht="48" spans="1:14">
      <c r="A37" s="35">
        <v>4</v>
      </c>
      <c r="B37" s="36" t="s">
        <v>157</v>
      </c>
      <c r="C37" s="36" t="s">
        <v>158</v>
      </c>
      <c r="D37" s="37" t="s">
        <v>39</v>
      </c>
      <c r="E37" s="38" t="s">
        <v>159</v>
      </c>
      <c r="F37" s="19" t="s">
        <v>160</v>
      </c>
      <c r="G37" s="41">
        <v>5</v>
      </c>
      <c r="H37" s="40" t="s">
        <v>32</v>
      </c>
      <c r="I37" s="41">
        <v>5</v>
      </c>
      <c r="J37" s="36" t="s">
        <v>161</v>
      </c>
      <c r="K37" s="47">
        <v>43556</v>
      </c>
      <c r="L37" s="47">
        <v>43800</v>
      </c>
      <c r="M37" s="38" t="s">
        <v>81</v>
      </c>
      <c r="N37" s="38" t="s">
        <v>162</v>
      </c>
    </row>
    <row r="38" ht="24" spans="1:14">
      <c r="A38" s="35">
        <v>5</v>
      </c>
      <c r="B38" s="36" t="s">
        <v>163</v>
      </c>
      <c r="C38" s="36" t="s">
        <v>164</v>
      </c>
      <c r="D38" s="37" t="s">
        <v>39</v>
      </c>
      <c r="E38" s="38" t="s">
        <v>165</v>
      </c>
      <c r="F38" s="38" t="s">
        <v>166</v>
      </c>
      <c r="G38" s="39">
        <v>8</v>
      </c>
      <c r="H38" s="40" t="s">
        <v>32</v>
      </c>
      <c r="I38" s="39">
        <v>8</v>
      </c>
      <c r="J38" s="36" t="s">
        <v>167</v>
      </c>
      <c r="K38" s="47">
        <v>43556</v>
      </c>
      <c r="L38" s="47">
        <v>43800</v>
      </c>
      <c r="M38" s="38" t="s">
        <v>81</v>
      </c>
      <c r="N38" s="38" t="s">
        <v>168</v>
      </c>
    </row>
    <row r="39" ht="36" spans="1:14">
      <c r="A39" s="35">
        <v>6</v>
      </c>
      <c r="B39" s="36" t="s">
        <v>169</v>
      </c>
      <c r="C39" s="36" t="s">
        <v>170</v>
      </c>
      <c r="D39" s="37" t="s">
        <v>75</v>
      </c>
      <c r="E39" s="38" t="s">
        <v>171</v>
      </c>
      <c r="F39" s="38" t="s">
        <v>172</v>
      </c>
      <c r="G39" s="39">
        <v>6</v>
      </c>
      <c r="H39" s="40" t="s">
        <v>32</v>
      </c>
      <c r="I39" s="39">
        <v>6</v>
      </c>
      <c r="J39" s="36" t="s">
        <v>173</v>
      </c>
      <c r="K39" s="47">
        <v>43556</v>
      </c>
      <c r="L39" s="47">
        <v>43800</v>
      </c>
      <c r="M39" s="38" t="s">
        <v>81</v>
      </c>
      <c r="N39" s="38" t="s">
        <v>174</v>
      </c>
    </row>
    <row r="40" ht="24" spans="1:14">
      <c r="A40" s="35">
        <v>7</v>
      </c>
      <c r="B40" s="42" t="s">
        <v>175</v>
      </c>
      <c r="C40" s="36" t="s">
        <v>176</v>
      </c>
      <c r="D40" s="37" t="s">
        <v>55</v>
      </c>
      <c r="E40" s="38" t="s">
        <v>177</v>
      </c>
      <c r="F40" s="38" t="s">
        <v>178</v>
      </c>
      <c r="G40" s="39">
        <v>6</v>
      </c>
      <c r="H40" s="40" t="s">
        <v>32</v>
      </c>
      <c r="I40" s="39">
        <v>6</v>
      </c>
      <c r="J40" s="36" t="s">
        <v>179</v>
      </c>
      <c r="K40" s="47">
        <v>43556</v>
      </c>
      <c r="L40" s="47">
        <v>43800</v>
      </c>
      <c r="M40" s="38" t="s">
        <v>81</v>
      </c>
      <c r="N40" s="38" t="s">
        <v>180</v>
      </c>
    </row>
    <row r="41" ht="36" spans="1:14">
      <c r="A41" s="35">
        <v>8</v>
      </c>
      <c r="B41" s="36" t="s">
        <v>181</v>
      </c>
      <c r="C41" s="36" t="s">
        <v>182</v>
      </c>
      <c r="D41" s="37" t="s">
        <v>55</v>
      </c>
      <c r="E41" s="38" t="s">
        <v>183</v>
      </c>
      <c r="F41" s="38" t="s">
        <v>184</v>
      </c>
      <c r="G41" s="39">
        <v>10</v>
      </c>
      <c r="H41" s="40" t="s">
        <v>32</v>
      </c>
      <c r="I41" s="39">
        <v>10</v>
      </c>
      <c r="J41" s="36" t="s">
        <v>185</v>
      </c>
      <c r="K41" s="47">
        <v>43556</v>
      </c>
      <c r="L41" s="47">
        <v>43800</v>
      </c>
      <c r="M41" s="38" t="s">
        <v>81</v>
      </c>
      <c r="N41" s="38" t="s">
        <v>186</v>
      </c>
    </row>
    <row r="42" ht="36" spans="1:14">
      <c r="A42" s="35">
        <v>9</v>
      </c>
      <c r="B42" s="36" t="s">
        <v>187</v>
      </c>
      <c r="C42" s="36" t="s">
        <v>188</v>
      </c>
      <c r="D42" s="37" t="s">
        <v>51</v>
      </c>
      <c r="E42" s="38" t="s">
        <v>189</v>
      </c>
      <c r="F42" s="38" t="s">
        <v>190</v>
      </c>
      <c r="G42" s="39">
        <v>13</v>
      </c>
      <c r="H42" s="40" t="s">
        <v>32</v>
      </c>
      <c r="I42" s="39">
        <v>13</v>
      </c>
      <c r="J42" s="36" t="s">
        <v>191</v>
      </c>
      <c r="K42" s="47">
        <v>43556</v>
      </c>
      <c r="L42" s="47">
        <v>43800</v>
      </c>
      <c r="M42" s="38" t="s">
        <v>81</v>
      </c>
      <c r="N42" s="38" t="s">
        <v>192</v>
      </c>
    </row>
    <row r="43" ht="36" spans="1:14">
      <c r="A43" s="35">
        <v>10</v>
      </c>
      <c r="B43" s="42" t="s">
        <v>193</v>
      </c>
      <c r="C43" s="36" t="s">
        <v>194</v>
      </c>
      <c r="D43" s="37" t="s">
        <v>29</v>
      </c>
      <c r="E43" s="38" t="s">
        <v>195</v>
      </c>
      <c r="F43" s="38" t="s">
        <v>178</v>
      </c>
      <c r="G43" s="39">
        <v>6</v>
      </c>
      <c r="H43" s="40" t="s">
        <v>32</v>
      </c>
      <c r="I43" s="39">
        <v>6</v>
      </c>
      <c r="J43" s="36" t="s">
        <v>196</v>
      </c>
      <c r="K43" s="47">
        <v>43556</v>
      </c>
      <c r="L43" s="47">
        <v>43800</v>
      </c>
      <c r="M43" s="38" t="s">
        <v>81</v>
      </c>
      <c r="N43" s="38" t="s">
        <v>197</v>
      </c>
    </row>
    <row r="44" ht="48" spans="1:14">
      <c r="A44" s="35">
        <v>11</v>
      </c>
      <c r="B44" s="36" t="s">
        <v>198</v>
      </c>
      <c r="C44" s="36" t="s">
        <v>199</v>
      </c>
      <c r="D44" s="37" t="s">
        <v>59</v>
      </c>
      <c r="E44" s="38" t="s">
        <v>200</v>
      </c>
      <c r="F44" s="19" t="s">
        <v>201</v>
      </c>
      <c r="G44" s="41">
        <v>6</v>
      </c>
      <c r="H44" s="40" t="s">
        <v>32</v>
      </c>
      <c r="I44" s="41">
        <v>6</v>
      </c>
      <c r="J44" s="36" t="s">
        <v>202</v>
      </c>
      <c r="K44" s="47">
        <v>43556</v>
      </c>
      <c r="L44" s="47">
        <v>43800</v>
      </c>
      <c r="M44" s="38" t="s">
        <v>81</v>
      </c>
      <c r="N44" s="38" t="s">
        <v>203</v>
      </c>
    </row>
    <row r="45" ht="36" spans="1:14">
      <c r="A45" s="35">
        <v>12</v>
      </c>
      <c r="B45" s="36" t="s">
        <v>204</v>
      </c>
      <c r="C45" s="36" t="s">
        <v>205</v>
      </c>
      <c r="D45" s="37" t="s">
        <v>59</v>
      </c>
      <c r="E45" s="38" t="s">
        <v>200</v>
      </c>
      <c r="F45" s="38" t="s">
        <v>206</v>
      </c>
      <c r="G45" s="39">
        <v>7</v>
      </c>
      <c r="H45" s="40" t="s">
        <v>32</v>
      </c>
      <c r="I45" s="39">
        <v>7</v>
      </c>
      <c r="J45" s="36" t="s">
        <v>207</v>
      </c>
      <c r="K45" s="47">
        <v>43556</v>
      </c>
      <c r="L45" s="47">
        <v>43800</v>
      </c>
      <c r="M45" s="38" t="s">
        <v>81</v>
      </c>
      <c r="N45" s="38" t="s">
        <v>208</v>
      </c>
    </row>
    <row r="46" ht="48" spans="1:14">
      <c r="A46" s="35">
        <v>13</v>
      </c>
      <c r="B46" s="36" t="s">
        <v>209</v>
      </c>
      <c r="C46" s="36" t="s">
        <v>210</v>
      </c>
      <c r="D46" s="37" t="s">
        <v>51</v>
      </c>
      <c r="E46" s="38" t="s">
        <v>211</v>
      </c>
      <c r="F46" s="19" t="s">
        <v>212</v>
      </c>
      <c r="G46" s="41">
        <v>7</v>
      </c>
      <c r="H46" s="40" t="s">
        <v>32</v>
      </c>
      <c r="I46" s="41">
        <v>7</v>
      </c>
      <c r="J46" s="36" t="s">
        <v>213</v>
      </c>
      <c r="K46" s="47">
        <v>43556</v>
      </c>
      <c r="L46" s="47">
        <v>43800</v>
      </c>
      <c r="M46" s="38" t="s">
        <v>81</v>
      </c>
      <c r="N46" s="38" t="s">
        <v>214</v>
      </c>
    </row>
    <row r="47" ht="36" spans="1:14">
      <c r="A47" s="35">
        <v>14</v>
      </c>
      <c r="B47" s="36" t="s">
        <v>215</v>
      </c>
      <c r="C47" s="36" t="s">
        <v>216</v>
      </c>
      <c r="D47" s="37" t="s">
        <v>39</v>
      </c>
      <c r="E47" s="38" t="s">
        <v>217</v>
      </c>
      <c r="F47" s="19" t="s">
        <v>218</v>
      </c>
      <c r="G47" s="41">
        <v>12</v>
      </c>
      <c r="H47" s="40" t="s">
        <v>32</v>
      </c>
      <c r="I47" s="41">
        <v>12</v>
      </c>
      <c r="J47" s="36" t="s">
        <v>219</v>
      </c>
      <c r="K47" s="47">
        <v>43556</v>
      </c>
      <c r="L47" s="47">
        <v>43800</v>
      </c>
      <c r="M47" s="38" t="s">
        <v>81</v>
      </c>
      <c r="N47" s="38" t="s">
        <v>220</v>
      </c>
    </row>
    <row r="48" ht="36" spans="1:14">
      <c r="A48" s="35">
        <v>15</v>
      </c>
      <c r="B48" s="36" t="s">
        <v>221</v>
      </c>
      <c r="C48" s="36" t="s">
        <v>222</v>
      </c>
      <c r="D48" s="37" t="s">
        <v>59</v>
      </c>
      <c r="E48" s="38" t="s">
        <v>223</v>
      </c>
      <c r="F48" s="19" t="s">
        <v>224</v>
      </c>
      <c r="G48" s="41">
        <v>12</v>
      </c>
      <c r="H48" s="40" t="s">
        <v>32</v>
      </c>
      <c r="I48" s="41">
        <v>12</v>
      </c>
      <c r="J48" s="36" t="s">
        <v>225</v>
      </c>
      <c r="K48" s="47">
        <v>43556</v>
      </c>
      <c r="L48" s="47">
        <v>43800</v>
      </c>
      <c r="M48" s="38" t="s">
        <v>81</v>
      </c>
      <c r="N48" s="38" t="s">
        <v>226</v>
      </c>
    </row>
    <row r="49" ht="36" spans="1:14">
      <c r="A49" s="35">
        <v>16</v>
      </c>
      <c r="B49" s="36" t="s">
        <v>227</v>
      </c>
      <c r="C49" s="36" t="s">
        <v>228</v>
      </c>
      <c r="D49" s="37" t="s">
        <v>29</v>
      </c>
      <c r="E49" s="38" t="s">
        <v>229</v>
      </c>
      <c r="F49" s="38" t="s">
        <v>230</v>
      </c>
      <c r="G49" s="41">
        <v>12</v>
      </c>
      <c r="H49" s="40" t="s">
        <v>32</v>
      </c>
      <c r="I49" s="41">
        <v>12</v>
      </c>
      <c r="J49" s="36" t="s">
        <v>231</v>
      </c>
      <c r="K49" s="47">
        <v>43556</v>
      </c>
      <c r="L49" s="47">
        <v>43800</v>
      </c>
      <c r="M49" s="38" t="s">
        <v>81</v>
      </c>
      <c r="N49" s="38" t="s">
        <v>232</v>
      </c>
    </row>
    <row r="50" ht="36" spans="1:14">
      <c r="A50" s="35">
        <v>17</v>
      </c>
      <c r="B50" s="36" t="s">
        <v>233</v>
      </c>
      <c r="C50" s="36" t="s">
        <v>234</v>
      </c>
      <c r="D50" s="37" t="s">
        <v>39</v>
      </c>
      <c r="E50" s="38" t="s">
        <v>159</v>
      </c>
      <c r="F50" s="19" t="s">
        <v>235</v>
      </c>
      <c r="G50" s="41">
        <v>15</v>
      </c>
      <c r="H50" s="40" t="s">
        <v>32</v>
      </c>
      <c r="I50" s="41">
        <v>15</v>
      </c>
      <c r="J50" s="36" t="s">
        <v>236</v>
      </c>
      <c r="K50" s="47">
        <v>43556</v>
      </c>
      <c r="L50" s="47">
        <v>43800</v>
      </c>
      <c r="M50" s="38" t="s">
        <v>81</v>
      </c>
      <c r="N50" s="38" t="s">
        <v>237</v>
      </c>
    </row>
    <row r="51" ht="48" spans="1:14">
      <c r="A51" s="35">
        <v>18</v>
      </c>
      <c r="B51" s="42" t="s">
        <v>238</v>
      </c>
      <c r="C51" s="36" t="s">
        <v>239</v>
      </c>
      <c r="D51" s="37" t="s">
        <v>43</v>
      </c>
      <c r="E51" s="38" t="s">
        <v>240</v>
      </c>
      <c r="F51" s="38" t="s">
        <v>241</v>
      </c>
      <c r="G51" s="39">
        <v>16</v>
      </c>
      <c r="H51" s="40" t="s">
        <v>32</v>
      </c>
      <c r="I51" s="39">
        <v>16</v>
      </c>
      <c r="J51" s="36" t="s">
        <v>242</v>
      </c>
      <c r="K51" s="47">
        <v>43556</v>
      </c>
      <c r="L51" s="47">
        <v>43800</v>
      </c>
      <c r="M51" s="38" t="s">
        <v>81</v>
      </c>
      <c r="N51" s="38" t="s">
        <v>243</v>
      </c>
    </row>
    <row r="52" ht="36" spans="1:14">
      <c r="A52" s="35">
        <v>19</v>
      </c>
      <c r="B52" s="43" t="s">
        <v>244</v>
      </c>
      <c r="C52" s="36" t="s">
        <v>245</v>
      </c>
      <c r="D52" s="37" t="s">
        <v>71</v>
      </c>
      <c r="E52" s="38" t="s">
        <v>246</v>
      </c>
      <c r="F52" s="19" t="s">
        <v>247</v>
      </c>
      <c r="G52" s="41">
        <v>6</v>
      </c>
      <c r="H52" s="40" t="s">
        <v>32</v>
      </c>
      <c r="I52" s="41">
        <v>6</v>
      </c>
      <c r="J52" s="43" t="s">
        <v>248</v>
      </c>
      <c r="K52" s="47">
        <v>43556</v>
      </c>
      <c r="L52" s="47">
        <v>43800</v>
      </c>
      <c r="M52" s="38" t="s">
        <v>81</v>
      </c>
      <c r="N52" s="38" t="s">
        <v>249</v>
      </c>
    </row>
    <row r="53" ht="48" spans="1:14">
      <c r="A53" s="35">
        <v>20</v>
      </c>
      <c r="B53" s="36" t="s">
        <v>250</v>
      </c>
      <c r="C53" s="36" t="s">
        <v>251</v>
      </c>
      <c r="D53" s="37" t="s">
        <v>29</v>
      </c>
      <c r="E53" s="38" t="s">
        <v>252</v>
      </c>
      <c r="F53" s="38" t="s">
        <v>235</v>
      </c>
      <c r="G53" s="41">
        <v>8</v>
      </c>
      <c r="H53" s="40" t="s">
        <v>32</v>
      </c>
      <c r="I53" s="41">
        <v>8</v>
      </c>
      <c r="J53" s="36" t="s">
        <v>253</v>
      </c>
      <c r="K53" s="47">
        <v>43556</v>
      </c>
      <c r="L53" s="47">
        <v>43800</v>
      </c>
      <c r="M53" s="38" t="s">
        <v>81</v>
      </c>
      <c r="N53" s="38" t="s">
        <v>254</v>
      </c>
    </row>
    <row r="54" ht="36" spans="1:14">
      <c r="A54" s="35">
        <v>21</v>
      </c>
      <c r="B54" s="36" t="s">
        <v>255</v>
      </c>
      <c r="C54" s="36" t="s">
        <v>256</v>
      </c>
      <c r="D54" s="37" t="s">
        <v>75</v>
      </c>
      <c r="E54" s="38" t="s">
        <v>257</v>
      </c>
      <c r="F54" s="38" t="s">
        <v>258</v>
      </c>
      <c r="G54" s="41">
        <v>25</v>
      </c>
      <c r="H54" s="40" t="s">
        <v>32</v>
      </c>
      <c r="I54" s="41">
        <v>25</v>
      </c>
      <c r="J54" s="36" t="s">
        <v>259</v>
      </c>
      <c r="K54" s="47">
        <v>43556</v>
      </c>
      <c r="L54" s="47">
        <v>43800</v>
      </c>
      <c r="M54" s="38" t="s">
        <v>81</v>
      </c>
      <c r="N54" s="38" t="s">
        <v>260</v>
      </c>
    </row>
    <row r="55" ht="36" spans="1:14">
      <c r="A55" s="35">
        <v>22</v>
      </c>
      <c r="B55" s="36" t="s">
        <v>261</v>
      </c>
      <c r="C55" s="36" t="s">
        <v>262</v>
      </c>
      <c r="D55" s="37" t="s">
        <v>35</v>
      </c>
      <c r="E55" s="38" t="s">
        <v>263</v>
      </c>
      <c r="F55" s="38" t="s">
        <v>264</v>
      </c>
      <c r="G55" s="41">
        <v>5</v>
      </c>
      <c r="H55" s="40" t="s">
        <v>32</v>
      </c>
      <c r="I55" s="41">
        <v>5</v>
      </c>
      <c r="J55" s="44" t="s">
        <v>265</v>
      </c>
      <c r="K55" s="47">
        <v>43556</v>
      </c>
      <c r="L55" s="47">
        <v>43800</v>
      </c>
      <c r="M55" s="38" t="s">
        <v>81</v>
      </c>
      <c r="N55" s="38" t="s">
        <v>266</v>
      </c>
    </row>
    <row r="56" ht="48" spans="1:14">
      <c r="A56" s="35">
        <v>23</v>
      </c>
      <c r="B56" s="36" t="s">
        <v>267</v>
      </c>
      <c r="C56" s="36" t="s">
        <v>268</v>
      </c>
      <c r="D56" s="37" t="s">
        <v>75</v>
      </c>
      <c r="E56" s="38" t="s">
        <v>269</v>
      </c>
      <c r="F56" s="38" t="s">
        <v>270</v>
      </c>
      <c r="G56" s="41">
        <v>5</v>
      </c>
      <c r="H56" s="40" t="s">
        <v>32</v>
      </c>
      <c r="I56" s="41">
        <v>5</v>
      </c>
      <c r="J56" s="36" t="s">
        <v>271</v>
      </c>
      <c r="K56" s="47">
        <v>43556</v>
      </c>
      <c r="L56" s="47">
        <v>43800</v>
      </c>
      <c r="M56" s="38" t="s">
        <v>81</v>
      </c>
      <c r="N56" s="38" t="s">
        <v>272</v>
      </c>
    </row>
    <row r="57" ht="36" spans="1:14">
      <c r="A57" s="35">
        <v>24</v>
      </c>
      <c r="B57" s="36" t="s">
        <v>273</v>
      </c>
      <c r="C57" s="44" t="s">
        <v>274</v>
      </c>
      <c r="D57" s="37" t="s">
        <v>75</v>
      </c>
      <c r="E57" s="38" t="s">
        <v>275</v>
      </c>
      <c r="F57" s="19" t="s">
        <v>276</v>
      </c>
      <c r="G57" s="41">
        <v>12</v>
      </c>
      <c r="H57" s="40" t="s">
        <v>32</v>
      </c>
      <c r="I57" s="41">
        <v>12</v>
      </c>
      <c r="J57" s="36" t="s">
        <v>277</v>
      </c>
      <c r="K57" s="47">
        <v>43556</v>
      </c>
      <c r="L57" s="47">
        <v>43800</v>
      </c>
      <c r="M57" s="38" t="s">
        <v>81</v>
      </c>
      <c r="N57" s="40" t="s">
        <v>278</v>
      </c>
    </row>
    <row r="58" ht="36" spans="1:14">
      <c r="A58" s="35">
        <v>25</v>
      </c>
      <c r="B58" s="36" t="s">
        <v>279</v>
      </c>
      <c r="C58" s="36" t="s">
        <v>280</v>
      </c>
      <c r="D58" s="37" t="s">
        <v>47</v>
      </c>
      <c r="E58" s="38" t="s">
        <v>281</v>
      </c>
      <c r="F58" s="38" t="s">
        <v>282</v>
      </c>
      <c r="G58" s="41">
        <v>18</v>
      </c>
      <c r="H58" s="40" t="s">
        <v>32</v>
      </c>
      <c r="I58" s="41">
        <v>18</v>
      </c>
      <c r="J58" s="36" t="s">
        <v>283</v>
      </c>
      <c r="K58" s="47">
        <v>43556</v>
      </c>
      <c r="L58" s="47">
        <v>43800</v>
      </c>
      <c r="M58" s="38" t="s">
        <v>81</v>
      </c>
      <c r="N58" s="38" t="s">
        <v>284</v>
      </c>
    </row>
    <row r="59" ht="36" spans="1:14">
      <c r="A59" s="35">
        <v>26</v>
      </c>
      <c r="B59" s="44" t="s">
        <v>285</v>
      </c>
      <c r="C59" s="44" t="s">
        <v>286</v>
      </c>
      <c r="D59" s="40" t="s">
        <v>43</v>
      </c>
      <c r="E59" s="40" t="s">
        <v>240</v>
      </c>
      <c r="F59" s="40" t="s">
        <v>287</v>
      </c>
      <c r="G59" s="41">
        <v>10</v>
      </c>
      <c r="H59" s="40" t="s">
        <v>32</v>
      </c>
      <c r="I59" s="41">
        <v>10</v>
      </c>
      <c r="J59" s="44" t="s">
        <v>288</v>
      </c>
      <c r="K59" s="47">
        <v>43556</v>
      </c>
      <c r="L59" s="47">
        <v>43800</v>
      </c>
      <c r="M59" s="38" t="s">
        <v>81</v>
      </c>
      <c r="N59" s="38" t="s">
        <v>289</v>
      </c>
    </row>
    <row r="60" ht="60" spans="1:14">
      <c r="A60" s="35">
        <v>27</v>
      </c>
      <c r="B60" s="36" t="s">
        <v>290</v>
      </c>
      <c r="C60" s="36" t="s">
        <v>291</v>
      </c>
      <c r="D60" s="37" t="s">
        <v>75</v>
      </c>
      <c r="E60" s="38" t="s">
        <v>292</v>
      </c>
      <c r="F60" s="38" t="s">
        <v>160</v>
      </c>
      <c r="G60" s="41">
        <v>10</v>
      </c>
      <c r="H60" s="40" t="s">
        <v>32</v>
      </c>
      <c r="I60" s="41">
        <v>10</v>
      </c>
      <c r="J60" s="36" t="s">
        <v>293</v>
      </c>
      <c r="K60" s="47">
        <v>43556</v>
      </c>
      <c r="L60" s="47">
        <v>43800</v>
      </c>
      <c r="M60" s="38" t="s">
        <v>81</v>
      </c>
      <c r="N60" s="38" t="s">
        <v>294</v>
      </c>
    </row>
    <row r="61" ht="48" spans="1:14">
      <c r="A61" s="35">
        <v>28</v>
      </c>
      <c r="B61" s="36" t="s">
        <v>295</v>
      </c>
      <c r="C61" s="36" t="s">
        <v>296</v>
      </c>
      <c r="D61" s="37" t="s">
        <v>35</v>
      </c>
      <c r="E61" s="38" t="s">
        <v>297</v>
      </c>
      <c r="F61" s="38" t="s">
        <v>298</v>
      </c>
      <c r="G61" s="41">
        <v>5</v>
      </c>
      <c r="H61" s="40" t="s">
        <v>32</v>
      </c>
      <c r="I61" s="41">
        <v>5</v>
      </c>
      <c r="J61" s="36" t="s">
        <v>299</v>
      </c>
      <c r="K61" s="47">
        <v>43556</v>
      </c>
      <c r="L61" s="47">
        <v>43800</v>
      </c>
      <c r="M61" s="38" t="s">
        <v>81</v>
      </c>
      <c r="N61" s="38" t="s">
        <v>300</v>
      </c>
    </row>
    <row r="62" ht="36" spans="1:14">
      <c r="A62" s="35">
        <v>29</v>
      </c>
      <c r="B62" s="36" t="s">
        <v>301</v>
      </c>
      <c r="C62" s="36" t="s">
        <v>302</v>
      </c>
      <c r="D62" s="40" t="s">
        <v>75</v>
      </c>
      <c r="E62" s="40" t="s">
        <v>269</v>
      </c>
      <c r="F62" s="38" t="s">
        <v>303</v>
      </c>
      <c r="G62" s="41">
        <v>3</v>
      </c>
      <c r="H62" s="40" t="s">
        <v>32</v>
      </c>
      <c r="I62" s="41">
        <v>3</v>
      </c>
      <c r="J62" s="36" t="s">
        <v>304</v>
      </c>
      <c r="K62" s="47">
        <v>43556</v>
      </c>
      <c r="L62" s="47">
        <v>43800</v>
      </c>
      <c r="M62" s="38" t="s">
        <v>81</v>
      </c>
      <c r="N62" s="38" t="s">
        <v>305</v>
      </c>
    </row>
    <row r="63" ht="36" spans="1:14">
      <c r="A63" s="35">
        <v>30</v>
      </c>
      <c r="B63" s="44" t="s">
        <v>306</v>
      </c>
      <c r="C63" s="44" t="s">
        <v>307</v>
      </c>
      <c r="D63" s="40" t="s">
        <v>75</v>
      </c>
      <c r="E63" s="40" t="s">
        <v>269</v>
      </c>
      <c r="F63" s="40" t="s">
        <v>264</v>
      </c>
      <c r="G63" s="41">
        <v>5</v>
      </c>
      <c r="H63" s="40" t="s">
        <v>32</v>
      </c>
      <c r="I63" s="41">
        <v>5</v>
      </c>
      <c r="J63" s="44" t="s">
        <v>308</v>
      </c>
      <c r="K63" s="47">
        <v>43556</v>
      </c>
      <c r="L63" s="47">
        <v>43800</v>
      </c>
      <c r="M63" s="38" t="s">
        <v>81</v>
      </c>
      <c r="N63" s="40" t="s">
        <v>309</v>
      </c>
    </row>
    <row r="64" ht="36" spans="1:14">
      <c r="A64" s="35">
        <v>31</v>
      </c>
      <c r="B64" s="36" t="s">
        <v>310</v>
      </c>
      <c r="C64" s="36" t="s">
        <v>311</v>
      </c>
      <c r="D64" s="37" t="s">
        <v>29</v>
      </c>
      <c r="E64" s="38" t="s">
        <v>312</v>
      </c>
      <c r="F64" s="19" t="s">
        <v>313</v>
      </c>
      <c r="G64" s="29">
        <v>13</v>
      </c>
      <c r="H64" s="40" t="s">
        <v>32</v>
      </c>
      <c r="I64" s="29">
        <v>13</v>
      </c>
      <c r="J64" s="36" t="s">
        <v>314</v>
      </c>
      <c r="K64" s="47">
        <v>43556</v>
      </c>
      <c r="L64" s="47">
        <v>43800</v>
      </c>
      <c r="M64" s="38" t="s">
        <v>81</v>
      </c>
      <c r="N64" s="38" t="s">
        <v>315</v>
      </c>
    </row>
    <row r="65" ht="36" spans="1:14">
      <c r="A65" s="35">
        <v>32</v>
      </c>
      <c r="B65" s="36" t="s">
        <v>316</v>
      </c>
      <c r="C65" s="36" t="s">
        <v>317</v>
      </c>
      <c r="D65" s="37" t="s">
        <v>29</v>
      </c>
      <c r="E65" s="38" t="s">
        <v>318</v>
      </c>
      <c r="F65" s="38" t="s">
        <v>319</v>
      </c>
      <c r="G65" s="41">
        <v>15</v>
      </c>
      <c r="H65" s="40" t="s">
        <v>32</v>
      </c>
      <c r="I65" s="41">
        <v>15</v>
      </c>
      <c r="J65" s="36" t="s">
        <v>320</v>
      </c>
      <c r="K65" s="47">
        <v>43556</v>
      </c>
      <c r="L65" s="47">
        <v>43800</v>
      </c>
      <c r="M65" s="38" t="s">
        <v>81</v>
      </c>
      <c r="N65" s="38" t="s">
        <v>321</v>
      </c>
    </row>
    <row r="66" ht="48" spans="1:14">
      <c r="A66" s="35">
        <v>33</v>
      </c>
      <c r="B66" s="44" t="s">
        <v>322</v>
      </c>
      <c r="C66" s="44" t="s">
        <v>323</v>
      </c>
      <c r="D66" s="40" t="s">
        <v>51</v>
      </c>
      <c r="E66" s="40" t="s">
        <v>324</v>
      </c>
      <c r="F66" s="40" t="s">
        <v>235</v>
      </c>
      <c r="G66" s="41">
        <v>12</v>
      </c>
      <c r="H66" s="40" t="s">
        <v>32</v>
      </c>
      <c r="I66" s="41">
        <v>12</v>
      </c>
      <c r="J66" s="44" t="s">
        <v>325</v>
      </c>
      <c r="K66" s="47">
        <v>43556</v>
      </c>
      <c r="L66" s="47">
        <v>43800</v>
      </c>
      <c r="M66" s="38" t="s">
        <v>81</v>
      </c>
      <c r="N66" s="40" t="s">
        <v>326</v>
      </c>
    </row>
    <row r="67" ht="48" spans="1:14">
      <c r="A67" s="35">
        <v>34</v>
      </c>
      <c r="B67" s="36" t="s">
        <v>327</v>
      </c>
      <c r="C67" s="36" t="s">
        <v>328</v>
      </c>
      <c r="D67" s="37" t="s">
        <v>43</v>
      </c>
      <c r="E67" s="38" t="s">
        <v>329</v>
      </c>
      <c r="F67" s="19" t="s">
        <v>330</v>
      </c>
      <c r="G67" s="41">
        <v>15</v>
      </c>
      <c r="H67" s="40" t="s">
        <v>32</v>
      </c>
      <c r="I67" s="41">
        <v>15</v>
      </c>
      <c r="J67" s="36" t="s">
        <v>331</v>
      </c>
      <c r="K67" s="47">
        <v>43556</v>
      </c>
      <c r="L67" s="47">
        <v>43800</v>
      </c>
      <c r="M67" s="38" t="s">
        <v>81</v>
      </c>
      <c r="N67" s="38" t="s">
        <v>332</v>
      </c>
    </row>
    <row r="68" ht="36" spans="1:14">
      <c r="A68" s="35">
        <v>35</v>
      </c>
      <c r="B68" s="36" t="s">
        <v>333</v>
      </c>
      <c r="C68" s="36" t="s">
        <v>262</v>
      </c>
      <c r="D68" s="37" t="s">
        <v>67</v>
      </c>
      <c r="E68" s="38" t="s">
        <v>334</v>
      </c>
      <c r="F68" s="38" t="s">
        <v>335</v>
      </c>
      <c r="G68" s="39">
        <v>3</v>
      </c>
      <c r="H68" s="40" t="s">
        <v>32</v>
      </c>
      <c r="I68" s="39">
        <v>3</v>
      </c>
      <c r="J68" s="36" t="s">
        <v>336</v>
      </c>
      <c r="K68" s="47">
        <v>43556</v>
      </c>
      <c r="L68" s="47">
        <v>43800</v>
      </c>
      <c r="M68" s="38" t="s">
        <v>81</v>
      </c>
      <c r="N68" s="38" t="s">
        <v>337</v>
      </c>
    </row>
    <row r="69" ht="36" spans="1:14">
      <c r="A69" s="35">
        <v>36</v>
      </c>
      <c r="B69" s="36" t="s">
        <v>338</v>
      </c>
      <c r="C69" s="36" t="s">
        <v>339</v>
      </c>
      <c r="D69" s="37" t="s">
        <v>67</v>
      </c>
      <c r="E69" s="38" t="s">
        <v>340</v>
      </c>
      <c r="F69" s="38" t="s">
        <v>341</v>
      </c>
      <c r="G69" s="41">
        <v>13</v>
      </c>
      <c r="H69" s="40" t="s">
        <v>32</v>
      </c>
      <c r="I69" s="41">
        <v>13</v>
      </c>
      <c r="J69" s="36" t="s">
        <v>342</v>
      </c>
      <c r="K69" s="47">
        <v>43556</v>
      </c>
      <c r="L69" s="47">
        <v>43800</v>
      </c>
      <c r="M69" s="38" t="s">
        <v>81</v>
      </c>
      <c r="N69" s="38" t="s">
        <v>343</v>
      </c>
    </row>
    <row r="70" ht="24" spans="1:14">
      <c r="A70" s="35">
        <v>37</v>
      </c>
      <c r="B70" s="36" t="s">
        <v>344</v>
      </c>
      <c r="C70" s="36" t="s">
        <v>345</v>
      </c>
      <c r="D70" s="37" t="s">
        <v>75</v>
      </c>
      <c r="E70" s="38" t="s">
        <v>257</v>
      </c>
      <c r="F70" s="38" t="s">
        <v>264</v>
      </c>
      <c r="G70" s="41">
        <v>5</v>
      </c>
      <c r="H70" s="40" t="s">
        <v>32</v>
      </c>
      <c r="I70" s="41">
        <v>5</v>
      </c>
      <c r="J70" s="36" t="s">
        <v>346</v>
      </c>
      <c r="K70" s="47">
        <v>43556</v>
      </c>
      <c r="L70" s="47">
        <v>43800</v>
      </c>
      <c r="M70" s="38" t="s">
        <v>81</v>
      </c>
      <c r="N70" s="38" t="s">
        <v>347</v>
      </c>
    </row>
    <row r="71" ht="36" spans="1:14">
      <c r="A71" s="35">
        <v>38</v>
      </c>
      <c r="B71" s="44" t="s">
        <v>348</v>
      </c>
      <c r="C71" s="44" t="s">
        <v>349</v>
      </c>
      <c r="D71" s="40" t="s">
        <v>55</v>
      </c>
      <c r="E71" s="40" t="s">
        <v>350</v>
      </c>
      <c r="F71" s="40" t="s">
        <v>351</v>
      </c>
      <c r="G71" s="41">
        <v>8</v>
      </c>
      <c r="H71" s="40" t="s">
        <v>32</v>
      </c>
      <c r="I71" s="41">
        <v>8</v>
      </c>
      <c r="J71" s="44" t="s">
        <v>352</v>
      </c>
      <c r="K71" s="47">
        <v>43556</v>
      </c>
      <c r="L71" s="47">
        <v>43800</v>
      </c>
      <c r="M71" s="38" t="s">
        <v>81</v>
      </c>
      <c r="N71" s="40" t="s">
        <v>353</v>
      </c>
    </row>
    <row r="72" ht="36" spans="1:14">
      <c r="A72" s="35">
        <v>39</v>
      </c>
      <c r="B72" s="49" t="s">
        <v>354</v>
      </c>
      <c r="C72" s="36" t="s">
        <v>355</v>
      </c>
      <c r="D72" s="37" t="s">
        <v>75</v>
      </c>
      <c r="E72" s="38" t="s">
        <v>356</v>
      </c>
      <c r="F72" s="38" t="s">
        <v>357</v>
      </c>
      <c r="G72" s="41">
        <v>6</v>
      </c>
      <c r="H72" s="40" t="s">
        <v>32</v>
      </c>
      <c r="I72" s="41">
        <v>6</v>
      </c>
      <c r="J72" s="36" t="s">
        <v>358</v>
      </c>
      <c r="K72" s="47">
        <v>43556</v>
      </c>
      <c r="L72" s="47">
        <v>43800</v>
      </c>
      <c r="M72" s="38" t="s">
        <v>81</v>
      </c>
      <c r="N72" s="38" t="s">
        <v>359</v>
      </c>
    </row>
    <row r="73" ht="36" spans="1:14">
      <c r="A73" s="35">
        <v>40</v>
      </c>
      <c r="B73" s="44" t="s">
        <v>360</v>
      </c>
      <c r="C73" s="44" t="s">
        <v>361</v>
      </c>
      <c r="D73" s="40" t="s">
        <v>43</v>
      </c>
      <c r="E73" s="40" t="s">
        <v>362</v>
      </c>
      <c r="F73" s="40" t="s">
        <v>160</v>
      </c>
      <c r="G73" s="41">
        <v>10</v>
      </c>
      <c r="H73" s="40" t="s">
        <v>32</v>
      </c>
      <c r="I73" s="41">
        <v>10</v>
      </c>
      <c r="J73" s="44" t="s">
        <v>363</v>
      </c>
      <c r="K73" s="47">
        <v>43556</v>
      </c>
      <c r="L73" s="47">
        <v>43800</v>
      </c>
      <c r="M73" s="38" t="s">
        <v>81</v>
      </c>
      <c r="N73" s="38" t="s">
        <v>364</v>
      </c>
    </row>
    <row r="74" ht="48" spans="1:14">
      <c r="A74" s="35">
        <v>41</v>
      </c>
      <c r="B74" s="42" t="s">
        <v>365</v>
      </c>
      <c r="C74" s="36" t="s">
        <v>366</v>
      </c>
      <c r="D74" s="37" t="s">
        <v>63</v>
      </c>
      <c r="E74" s="38" t="s">
        <v>367</v>
      </c>
      <c r="F74" s="38" t="s">
        <v>368</v>
      </c>
      <c r="G74" s="41">
        <v>8</v>
      </c>
      <c r="H74" s="40" t="s">
        <v>32</v>
      </c>
      <c r="I74" s="41">
        <v>8</v>
      </c>
      <c r="J74" s="36" t="s">
        <v>369</v>
      </c>
      <c r="K74" s="47">
        <v>43556</v>
      </c>
      <c r="L74" s="47">
        <v>43800</v>
      </c>
      <c r="M74" s="38" t="s">
        <v>81</v>
      </c>
      <c r="N74" s="38" t="s">
        <v>370</v>
      </c>
    </row>
    <row r="75" ht="36" spans="1:14">
      <c r="A75" s="35">
        <v>42</v>
      </c>
      <c r="B75" s="36" t="s">
        <v>371</v>
      </c>
      <c r="C75" s="44" t="s">
        <v>372</v>
      </c>
      <c r="D75" s="37" t="s">
        <v>39</v>
      </c>
      <c r="E75" s="50" t="s">
        <v>373</v>
      </c>
      <c r="F75" s="38" t="s">
        <v>178</v>
      </c>
      <c r="G75" s="41">
        <v>10</v>
      </c>
      <c r="H75" s="40" t="s">
        <v>32</v>
      </c>
      <c r="I75" s="41">
        <v>10</v>
      </c>
      <c r="J75" s="36" t="s">
        <v>374</v>
      </c>
      <c r="K75" s="47">
        <v>43556</v>
      </c>
      <c r="L75" s="47">
        <v>43800</v>
      </c>
      <c r="M75" s="38" t="s">
        <v>81</v>
      </c>
      <c r="N75" s="40" t="s">
        <v>375</v>
      </c>
    </row>
    <row r="76" ht="36" spans="1:14">
      <c r="A76" s="35">
        <v>43</v>
      </c>
      <c r="B76" s="44" t="s">
        <v>376</v>
      </c>
      <c r="C76" s="44" t="s">
        <v>377</v>
      </c>
      <c r="D76" s="40" t="s">
        <v>29</v>
      </c>
      <c r="E76" s="40" t="s">
        <v>378</v>
      </c>
      <c r="F76" s="40" t="s">
        <v>379</v>
      </c>
      <c r="G76" s="41">
        <v>10</v>
      </c>
      <c r="H76" s="40" t="s">
        <v>32</v>
      </c>
      <c r="I76" s="41">
        <v>10</v>
      </c>
      <c r="J76" s="36" t="s">
        <v>380</v>
      </c>
      <c r="K76" s="47">
        <v>43556</v>
      </c>
      <c r="L76" s="47">
        <v>43800</v>
      </c>
      <c r="M76" s="38" t="s">
        <v>81</v>
      </c>
      <c r="N76" s="40" t="s">
        <v>381</v>
      </c>
    </row>
    <row r="77" ht="36" spans="1:14">
      <c r="A77" s="35">
        <v>44</v>
      </c>
      <c r="B77" s="44" t="s">
        <v>382</v>
      </c>
      <c r="C77" s="44" t="s">
        <v>383</v>
      </c>
      <c r="D77" s="40" t="s">
        <v>47</v>
      </c>
      <c r="E77" s="40" t="s">
        <v>384</v>
      </c>
      <c r="F77" s="40" t="s">
        <v>385</v>
      </c>
      <c r="G77" s="41">
        <v>8</v>
      </c>
      <c r="H77" s="40" t="s">
        <v>32</v>
      </c>
      <c r="I77" s="41">
        <v>8</v>
      </c>
      <c r="J77" s="44" t="s">
        <v>386</v>
      </c>
      <c r="K77" s="47">
        <v>43556</v>
      </c>
      <c r="L77" s="47">
        <v>43800</v>
      </c>
      <c r="M77" s="38" t="s">
        <v>81</v>
      </c>
      <c r="N77" s="40" t="s">
        <v>387</v>
      </c>
    </row>
    <row r="78" ht="36" spans="1:14">
      <c r="A78" s="35">
        <v>45</v>
      </c>
      <c r="B78" s="42" t="s">
        <v>388</v>
      </c>
      <c r="C78" s="36" t="s">
        <v>389</v>
      </c>
      <c r="D78" s="37" t="s">
        <v>47</v>
      </c>
      <c r="E78" s="38" t="s">
        <v>390</v>
      </c>
      <c r="F78" s="40" t="s">
        <v>391</v>
      </c>
      <c r="G78" s="41">
        <v>10</v>
      </c>
      <c r="H78" s="40" t="s">
        <v>32</v>
      </c>
      <c r="I78" s="41">
        <v>10</v>
      </c>
      <c r="J78" s="36" t="s">
        <v>392</v>
      </c>
      <c r="K78" s="47">
        <v>43556</v>
      </c>
      <c r="L78" s="47">
        <v>43800</v>
      </c>
      <c r="M78" s="38" t="s">
        <v>81</v>
      </c>
      <c r="N78" s="38" t="s">
        <v>393</v>
      </c>
    </row>
    <row r="79" ht="48" spans="1:14">
      <c r="A79" s="35">
        <v>46</v>
      </c>
      <c r="B79" s="36" t="s">
        <v>394</v>
      </c>
      <c r="C79" s="36" t="s">
        <v>395</v>
      </c>
      <c r="D79" s="37" t="s">
        <v>51</v>
      </c>
      <c r="E79" s="38" t="s">
        <v>396</v>
      </c>
      <c r="F79" s="38" t="s">
        <v>397</v>
      </c>
      <c r="G79" s="39">
        <v>3</v>
      </c>
      <c r="H79" s="40" t="s">
        <v>32</v>
      </c>
      <c r="I79" s="39">
        <v>3</v>
      </c>
      <c r="J79" s="36" t="s">
        <v>398</v>
      </c>
      <c r="K79" s="47">
        <v>43556</v>
      </c>
      <c r="L79" s="47">
        <v>43800</v>
      </c>
      <c r="M79" s="38" t="s">
        <v>81</v>
      </c>
      <c r="N79" s="38" t="s">
        <v>399</v>
      </c>
    </row>
    <row r="80" ht="36" spans="1:14">
      <c r="A80" s="35">
        <v>47</v>
      </c>
      <c r="B80" s="36" t="s">
        <v>400</v>
      </c>
      <c r="C80" s="36" t="s">
        <v>401</v>
      </c>
      <c r="D80" s="37" t="s">
        <v>63</v>
      </c>
      <c r="E80" s="38" t="s">
        <v>402</v>
      </c>
      <c r="F80" s="38" t="s">
        <v>403</v>
      </c>
      <c r="G80" s="41">
        <v>3</v>
      </c>
      <c r="H80" s="40" t="s">
        <v>32</v>
      </c>
      <c r="I80" s="41">
        <v>3</v>
      </c>
      <c r="J80" s="36" t="s">
        <v>404</v>
      </c>
      <c r="K80" s="47">
        <v>43556</v>
      </c>
      <c r="L80" s="47">
        <v>43800</v>
      </c>
      <c r="M80" s="38" t="s">
        <v>81</v>
      </c>
      <c r="N80" s="38" t="s">
        <v>405</v>
      </c>
    </row>
    <row r="81" ht="48" spans="1:14">
      <c r="A81" s="35">
        <v>48</v>
      </c>
      <c r="B81" s="36" t="s">
        <v>406</v>
      </c>
      <c r="C81" s="36" t="s">
        <v>407</v>
      </c>
      <c r="D81" s="37" t="s">
        <v>67</v>
      </c>
      <c r="E81" s="38" t="s">
        <v>408</v>
      </c>
      <c r="F81" s="38" t="s">
        <v>409</v>
      </c>
      <c r="G81" s="41">
        <v>3</v>
      </c>
      <c r="H81" s="40" t="s">
        <v>32</v>
      </c>
      <c r="I81" s="41">
        <v>3</v>
      </c>
      <c r="J81" s="36" t="s">
        <v>410</v>
      </c>
      <c r="K81" s="47">
        <v>43556</v>
      </c>
      <c r="L81" s="47">
        <v>43800</v>
      </c>
      <c r="M81" s="38" t="s">
        <v>81</v>
      </c>
      <c r="N81" s="38" t="s">
        <v>411</v>
      </c>
    </row>
    <row r="82" ht="36" spans="1:14">
      <c r="A82" s="35">
        <v>49</v>
      </c>
      <c r="B82" s="36" t="s">
        <v>412</v>
      </c>
      <c r="C82" s="36" t="s">
        <v>413</v>
      </c>
      <c r="D82" s="37" t="s">
        <v>43</v>
      </c>
      <c r="E82" s="38" t="s">
        <v>414</v>
      </c>
      <c r="F82" s="38" t="s">
        <v>415</v>
      </c>
      <c r="G82" s="41">
        <v>4</v>
      </c>
      <c r="H82" s="40" t="s">
        <v>32</v>
      </c>
      <c r="I82" s="41">
        <v>4</v>
      </c>
      <c r="J82" s="36" t="s">
        <v>416</v>
      </c>
      <c r="K82" s="47">
        <v>43556</v>
      </c>
      <c r="L82" s="47">
        <v>43800</v>
      </c>
      <c r="M82" s="38" t="s">
        <v>81</v>
      </c>
      <c r="N82" s="38" t="s">
        <v>417</v>
      </c>
    </row>
    <row r="83" ht="36" spans="1:14">
      <c r="A83" s="35">
        <v>50</v>
      </c>
      <c r="B83" s="36" t="s">
        <v>418</v>
      </c>
      <c r="C83" s="36" t="s">
        <v>419</v>
      </c>
      <c r="D83" s="37" t="s">
        <v>63</v>
      </c>
      <c r="E83" s="38" t="s">
        <v>420</v>
      </c>
      <c r="F83" s="38" t="s">
        <v>421</v>
      </c>
      <c r="G83" s="41">
        <v>3</v>
      </c>
      <c r="H83" s="40" t="s">
        <v>32</v>
      </c>
      <c r="I83" s="41">
        <v>3</v>
      </c>
      <c r="J83" s="36" t="s">
        <v>422</v>
      </c>
      <c r="K83" s="47">
        <v>43556</v>
      </c>
      <c r="L83" s="47">
        <v>43800</v>
      </c>
      <c r="M83" s="38" t="s">
        <v>81</v>
      </c>
      <c r="N83" s="38" t="s">
        <v>423</v>
      </c>
    </row>
    <row r="84" ht="48" spans="1:14">
      <c r="A84" s="35">
        <v>51</v>
      </c>
      <c r="B84" s="36" t="s">
        <v>424</v>
      </c>
      <c r="C84" s="36" t="s">
        <v>425</v>
      </c>
      <c r="D84" s="37" t="s">
        <v>71</v>
      </c>
      <c r="E84" s="38" t="s">
        <v>426</v>
      </c>
      <c r="F84" s="38" t="s">
        <v>427</v>
      </c>
      <c r="G84" s="41">
        <v>4</v>
      </c>
      <c r="H84" s="40" t="s">
        <v>32</v>
      </c>
      <c r="I84" s="41">
        <v>4</v>
      </c>
      <c r="J84" s="36" t="s">
        <v>428</v>
      </c>
      <c r="K84" s="47">
        <v>43556</v>
      </c>
      <c r="L84" s="47">
        <v>43800</v>
      </c>
      <c r="M84" s="38" t="s">
        <v>81</v>
      </c>
      <c r="N84" s="38" t="s">
        <v>429</v>
      </c>
    </row>
    <row r="85" ht="48" spans="1:14">
      <c r="A85" s="35">
        <v>52</v>
      </c>
      <c r="B85" s="36" t="s">
        <v>430</v>
      </c>
      <c r="C85" s="36" t="s">
        <v>431</v>
      </c>
      <c r="D85" s="37" t="s">
        <v>67</v>
      </c>
      <c r="E85" s="38" t="s">
        <v>432</v>
      </c>
      <c r="F85" s="38" t="s">
        <v>433</v>
      </c>
      <c r="G85" s="41">
        <v>3</v>
      </c>
      <c r="H85" s="40" t="s">
        <v>32</v>
      </c>
      <c r="I85" s="41">
        <v>3</v>
      </c>
      <c r="J85" s="36" t="s">
        <v>434</v>
      </c>
      <c r="K85" s="47">
        <v>43556</v>
      </c>
      <c r="L85" s="47">
        <v>43800</v>
      </c>
      <c r="M85" s="38" t="s">
        <v>81</v>
      </c>
      <c r="N85" s="38" t="s">
        <v>435</v>
      </c>
    </row>
    <row r="86" ht="36" spans="1:14">
      <c r="A86" s="35">
        <v>53</v>
      </c>
      <c r="B86" s="36" t="s">
        <v>436</v>
      </c>
      <c r="C86" s="36" t="s">
        <v>437</v>
      </c>
      <c r="D86" s="37" t="s">
        <v>43</v>
      </c>
      <c r="E86" s="38" t="s">
        <v>438</v>
      </c>
      <c r="F86" s="38" t="s">
        <v>439</v>
      </c>
      <c r="G86" s="41">
        <v>3</v>
      </c>
      <c r="H86" s="40" t="s">
        <v>32</v>
      </c>
      <c r="I86" s="41">
        <v>3</v>
      </c>
      <c r="J86" s="36" t="s">
        <v>440</v>
      </c>
      <c r="K86" s="47">
        <v>43556</v>
      </c>
      <c r="L86" s="47">
        <v>43800</v>
      </c>
      <c r="M86" s="38" t="s">
        <v>81</v>
      </c>
      <c r="N86" s="38" t="s">
        <v>441</v>
      </c>
    </row>
    <row r="87" ht="41" customHeight="1" spans="1:14">
      <c r="A87" s="35">
        <v>54</v>
      </c>
      <c r="B87" s="36" t="s">
        <v>442</v>
      </c>
      <c r="C87" s="36" t="s">
        <v>443</v>
      </c>
      <c r="D87" s="37" t="s">
        <v>63</v>
      </c>
      <c r="E87" s="38" t="s">
        <v>444</v>
      </c>
      <c r="F87" s="19" t="s">
        <v>445</v>
      </c>
      <c r="G87" s="41">
        <v>4</v>
      </c>
      <c r="H87" s="40" t="s">
        <v>32</v>
      </c>
      <c r="I87" s="41">
        <v>4</v>
      </c>
      <c r="J87" s="36" t="s">
        <v>446</v>
      </c>
      <c r="K87" s="47">
        <v>43556</v>
      </c>
      <c r="L87" s="47">
        <v>43800</v>
      </c>
      <c r="M87" s="38" t="s">
        <v>81</v>
      </c>
      <c r="N87" s="38" t="s">
        <v>447</v>
      </c>
    </row>
    <row r="88" ht="39" customHeight="1" spans="1:14">
      <c r="A88" s="35">
        <v>55</v>
      </c>
      <c r="B88" s="36" t="s">
        <v>448</v>
      </c>
      <c r="C88" s="36" t="s">
        <v>449</v>
      </c>
      <c r="D88" s="37" t="s">
        <v>43</v>
      </c>
      <c r="E88" s="38" t="s">
        <v>450</v>
      </c>
      <c r="F88" s="38" t="s">
        <v>451</v>
      </c>
      <c r="G88" s="41">
        <v>3</v>
      </c>
      <c r="H88" s="40" t="s">
        <v>32</v>
      </c>
      <c r="I88" s="41">
        <v>3</v>
      </c>
      <c r="J88" s="36" t="s">
        <v>452</v>
      </c>
      <c r="K88" s="47">
        <v>43556</v>
      </c>
      <c r="L88" s="47">
        <v>43800</v>
      </c>
      <c r="M88" s="38" t="s">
        <v>81</v>
      </c>
      <c r="N88" s="38" t="s">
        <v>453</v>
      </c>
    </row>
    <row r="89" ht="41" customHeight="1" spans="1:14">
      <c r="A89" s="35">
        <v>56</v>
      </c>
      <c r="B89" s="36" t="s">
        <v>454</v>
      </c>
      <c r="C89" s="36" t="s">
        <v>455</v>
      </c>
      <c r="D89" s="37" t="s">
        <v>63</v>
      </c>
      <c r="E89" s="38" t="s">
        <v>456</v>
      </c>
      <c r="F89" s="38" t="s">
        <v>457</v>
      </c>
      <c r="G89" s="41">
        <v>6</v>
      </c>
      <c r="H89" s="40" t="s">
        <v>32</v>
      </c>
      <c r="I89" s="41">
        <v>6</v>
      </c>
      <c r="J89" s="44" t="s">
        <v>458</v>
      </c>
      <c r="K89" s="47">
        <v>43556</v>
      </c>
      <c r="L89" s="47">
        <v>43800</v>
      </c>
      <c r="M89" s="38" t="s">
        <v>81</v>
      </c>
      <c r="N89" s="38" t="s">
        <v>459</v>
      </c>
    </row>
    <row r="90" ht="39" customHeight="1" spans="1:14">
      <c r="A90" s="35">
        <v>57</v>
      </c>
      <c r="B90" s="36" t="s">
        <v>460</v>
      </c>
      <c r="C90" s="36" t="s">
        <v>461</v>
      </c>
      <c r="D90" s="37" t="s">
        <v>71</v>
      </c>
      <c r="E90" s="38" t="s">
        <v>462</v>
      </c>
      <c r="F90" s="38" t="s">
        <v>463</v>
      </c>
      <c r="G90" s="41">
        <v>3</v>
      </c>
      <c r="H90" s="40" t="s">
        <v>32</v>
      </c>
      <c r="I90" s="41">
        <v>3</v>
      </c>
      <c r="J90" s="36" t="s">
        <v>464</v>
      </c>
      <c r="K90" s="47">
        <v>43556</v>
      </c>
      <c r="L90" s="47">
        <v>43800</v>
      </c>
      <c r="M90" s="38" t="s">
        <v>81</v>
      </c>
      <c r="N90" s="38" t="s">
        <v>465</v>
      </c>
    </row>
    <row r="91" ht="43" customHeight="1" spans="1:14">
      <c r="A91" s="35">
        <v>58</v>
      </c>
      <c r="B91" s="36" t="s">
        <v>466</v>
      </c>
      <c r="C91" s="36" t="s">
        <v>467</v>
      </c>
      <c r="D91" s="37" t="s">
        <v>29</v>
      </c>
      <c r="E91" s="38" t="s">
        <v>468</v>
      </c>
      <c r="F91" s="38" t="s">
        <v>469</v>
      </c>
      <c r="G91" s="41">
        <v>5</v>
      </c>
      <c r="H91" s="40" t="s">
        <v>32</v>
      </c>
      <c r="I91" s="41">
        <v>5</v>
      </c>
      <c r="J91" s="36" t="s">
        <v>470</v>
      </c>
      <c r="K91" s="47">
        <v>43556</v>
      </c>
      <c r="L91" s="47">
        <v>43800</v>
      </c>
      <c r="M91" s="38" t="s">
        <v>81</v>
      </c>
      <c r="N91" s="38" t="s">
        <v>471</v>
      </c>
    </row>
    <row r="92" ht="41" customHeight="1" spans="1:14">
      <c r="A92" s="35">
        <v>59</v>
      </c>
      <c r="B92" s="36" t="s">
        <v>472</v>
      </c>
      <c r="C92" s="36" t="s">
        <v>473</v>
      </c>
      <c r="D92" s="37" t="s">
        <v>39</v>
      </c>
      <c r="E92" s="38" t="s">
        <v>474</v>
      </c>
      <c r="F92" s="38" t="s">
        <v>475</v>
      </c>
      <c r="G92" s="41">
        <v>3</v>
      </c>
      <c r="H92" s="40" t="s">
        <v>32</v>
      </c>
      <c r="I92" s="41">
        <v>3</v>
      </c>
      <c r="J92" s="36" t="s">
        <v>416</v>
      </c>
      <c r="K92" s="47">
        <v>43556</v>
      </c>
      <c r="L92" s="47">
        <v>43800</v>
      </c>
      <c r="M92" s="38" t="s">
        <v>81</v>
      </c>
      <c r="N92" s="38" t="s">
        <v>476</v>
      </c>
    </row>
    <row r="93" ht="50" customHeight="1" spans="1:14">
      <c r="A93" s="35">
        <v>60</v>
      </c>
      <c r="B93" s="36" t="s">
        <v>477</v>
      </c>
      <c r="C93" s="36" t="s">
        <v>478</v>
      </c>
      <c r="D93" s="37" t="s">
        <v>39</v>
      </c>
      <c r="E93" s="38" t="s">
        <v>479</v>
      </c>
      <c r="F93" s="38" t="s">
        <v>480</v>
      </c>
      <c r="G93" s="41">
        <v>8</v>
      </c>
      <c r="H93" s="40" t="s">
        <v>32</v>
      </c>
      <c r="I93" s="41">
        <v>8</v>
      </c>
      <c r="J93" s="36" t="s">
        <v>481</v>
      </c>
      <c r="K93" s="47">
        <v>43556</v>
      </c>
      <c r="L93" s="47">
        <v>43800</v>
      </c>
      <c r="M93" s="38" t="s">
        <v>81</v>
      </c>
      <c r="N93" s="38" t="s">
        <v>482</v>
      </c>
    </row>
    <row r="94" ht="48" spans="1:14">
      <c r="A94" s="35">
        <v>61</v>
      </c>
      <c r="B94" s="36" t="s">
        <v>483</v>
      </c>
      <c r="C94" s="36" t="s">
        <v>484</v>
      </c>
      <c r="D94" s="37" t="s">
        <v>47</v>
      </c>
      <c r="E94" s="38" t="s">
        <v>485</v>
      </c>
      <c r="F94" s="38" t="s">
        <v>486</v>
      </c>
      <c r="G94" s="41">
        <v>5</v>
      </c>
      <c r="H94" s="40" t="s">
        <v>32</v>
      </c>
      <c r="I94" s="41">
        <v>5</v>
      </c>
      <c r="J94" s="36" t="s">
        <v>487</v>
      </c>
      <c r="K94" s="47">
        <v>43556</v>
      </c>
      <c r="L94" s="47">
        <v>43800</v>
      </c>
      <c r="M94" s="38" t="s">
        <v>81</v>
      </c>
      <c r="N94" s="38" t="s">
        <v>488</v>
      </c>
    </row>
    <row r="95" ht="48" spans="1:14">
      <c r="A95" s="35">
        <v>62</v>
      </c>
      <c r="B95" s="36" t="s">
        <v>489</v>
      </c>
      <c r="C95" s="36" t="s">
        <v>490</v>
      </c>
      <c r="D95" s="37" t="s">
        <v>29</v>
      </c>
      <c r="E95" s="38" t="s">
        <v>491</v>
      </c>
      <c r="F95" s="38" t="s">
        <v>492</v>
      </c>
      <c r="G95" s="41">
        <v>8</v>
      </c>
      <c r="H95" s="40" t="s">
        <v>32</v>
      </c>
      <c r="I95" s="41">
        <v>8</v>
      </c>
      <c r="J95" s="36" t="s">
        <v>493</v>
      </c>
      <c r="K95" s="47">
        <v>43556</v>
      </c>
      <c r="L95" s="47">
        <v>43800</v>
      </c>
      <c r="M95" s="38" t="s">
        <v>81</v>
      </c>
      <c r="N95" s="38" t="s">
        <v>494</v>
      </c>
    </row>
    <row r="96" ht="36" spans="1:14">
      <c r="A96" s="35">
        <v>63</v>
      </c>
      <c r="B96" s="36" t="s">
        <v>495</v>
      </c>
      <c r="C96" s="44" t="s">
        <v>496</v>
      </c>
      <c r="D96" s="37" t="s">
        <v>47</v>
      </c>
      <c r="E96" s="40" t="s">
        <v>497</v>
      </c>
      <c r="F96" s="40" t="s">
        <v>276</v>
      </c>
      <c r="G96" s="41">
        <v>6</v>
      </c>
      <c r="H96" s="40" t="s">
        <v>32</v>
      </c>
      <c r="I96" s="41">
        <v>6</v>
      </c>
      <c r="J96" s="36" t="s">
        <v>498</v>
      </c>
      <c r="K96" s="47">
        <v>43556</v>
      </c>
      <c r="L96" s="47">
        <v>43800</v>
      </c>
      <c r="M96" s="38" t="s">
        <v>81</v>
      </c>
      <c r="N96" s="38" t="s">
        <v>499</v>
      </c>
    </row>
    <row r="97" ht="36" spans="1:14">
      <c r="A97" s="35">
        <v>64</v>
      </c>
      <c r="B97" s="36" t="s">
        <v>500</v>
      </c>
      <c r="C97" s="36" t="s">
        <v>501</v>
      </c>
      <c r="D97" s="37" t="s">
        <v>67</v>
      </c>
      <c r="E97" s="38" t="s">
        <v>502</v>
      </c>
      <c r="F97" s="40" t="s">
        <v>503</v>
      </c>
      <c r="G97" s="41">
        <v>6</v>
      </c>
      <c r="H97" s="40" t="s">
        <v>32</v>
      </c>
      <c r="I97" s="41">
        <v>6</v>
      </c>
      <c r="J97" s="36" t="s">
        <v>504</v>
      </c>
      <c r="K97" s="47">
        <v>43556</v>
      </c>
      <c r="L97" s="47">
        <v>43800</v>
      </c>
      <c r="M97" s="38" t="s">
        <v>81</v>
      </c>
      <c r="N97" s="38" t="s">
        <v>505</v>
      </c>
    </row>
    <row r="98" ht="48" spans="1:14">
      <c r="A98" s="35">
        <v>65</v>
      </c>
      <c r="B98" s="36" t="s">
        <v>506</v>
      </c>
      <c r="C98" s="36" t="s">
        <v>507</v>
      </c>
      <c r="D98" s="37" t="s">
        <v>47</v>
      </c>
      <c r="E98" s="38" t="s">
        <v>508</v>
      </c>
      <c r="F98" s="38" t="s">
        <v>178</v>
      </c>
      <c r="G98" s="41">
        <v>3</v>
      </c>
      <c r="H98" s="40" t="s">
        <v>32</v>
      </c>
      <c r="I98" s="41">
        <v>3</v>
      </c>
      <c r="J98" s="36" t="s">
        <v>509</v>
      </c>
      <c r="K98" s="47">
        <v>43556</v>
      </c>
      <c r="L98" s="47">
        <v>43800</v>
      </c>
      <c r="M98" s="38" t="s">
        <v>81</v>
      </c>
      <c r="N98" s="38" t="s">
        <v>510</v>
      </c>
    </row>
    <row r="99" ht="36" spans="1:14">
      <c r="A99" s="35">
        <v>66</v>
      </c>
      <c r="B99" s="44" t="s">
        <v>511</v>
      </c>
      <c r="C99" s="44" t="s">
        <v>512</v>
      </c>
      <c r="D99" s="37" t="s">
        <v>75</v>
      </c>
      <c r="E99" s="40" t="s">
        <v>513</v>
      </c>
      <c r="F99" s="40" t="s">
        <v>172</v>
      </c>
      <c r="G99" s="41">
        <v>6</v>
      </c>
      <c r="H99" s="40" t="s">
        <v>32</v>
      </c>
      <c r="I99" s="41">
        <v>6</v>
      </c>
      <c r="J99" s="44" t="s">
        <v>514</v>
      </c>
      <c r="K99" s="47">
        <v>43556</v>
      </c>
      <c r="L99" s="47">
        <v>43800</v>
      </c>
      <c r="M99" s="38" t="s">
        <v>81</v>
      </c>
      <c r="N99" s="38" t="s">
        <v>515</v>
      </c>
    </row>
    <row r="100" ht="48" spans="1:14">
      <c r="A100" s="35">
        <v>67</v>
      </c>
      <c r="B100" s="36" t="s">
        <v>516</v>
      </c>
      <c r="C100" s="44" t="s">
        <v>517</v>
      </c>
      <c r="D100" s="37" t="s">
        <v>29</v>
      </c>
      <c r="E100" s="40" t="s">
        <v>518</v>
      </c>
      <c r="F100" s="38" t="s">
        <v>519</v>
      </c>
      <c r="G100" s="41">
        <v>3</v>
      </c>
      <c r="H100" s="40" t="s">
        <v>32</v>
      </c>
      <c r="I100" s="41">
        <v>3</v>
      </c>
      <c r="J100" s="44" t="s">
        <v>520</v>
      </c>
      <c r="K100" s="47">
        <v>43556</v>
      </c>
      <c r="L100" s="47">
        <v>43800</v>
      </c>
      <c r="M100" s="38" t="s">
        <v>81</v>
      </c>
      <c r="N100" s="38" t="s">
        <v>521</v>
      </c>
    </row>
    <row r="101" ht="36" spans="1:14">
      <c r="A101" s="35">
        <v>68</v>
      </c>
      <c r="B101" s="36" t="s">
        <v>522</v>
      </c>
      <c r="C101" s="36" t="s">
        <v>523</v>
      </c>
      <c r="D101" s="37" t="s">
        <v>47</v>
      </c>
      <c r="E101" s="38" t="s">
        <v>524</v>
      </c>
      <c r="F101" s="38" t="s">
        <v>525</v>
      </c>
      <c r="G101" s="41">
        <v>3</v>
      </c>
      <c r="H101" s="40" t="s">
        <v>32</v>
      </c>
      <c r="I101" s="41">
        <v>3</v>
      </c>
      <c r="J101" s="36" t="s">
        <v>526</v>
      </c>
      <c r="K101" s="47">
        <v>43556</v>
      </c>
      <c r="L101" s="47">
        <v>43800</v>
      </c>
      <c r="M101" s="38" t="s">
        <v>81</v>
      </c>
      <c r="N101" s="38" t="s">
        <v>527</v>
      </c>
    </row>
    <row r="102" ht="36" spans="1:14">
      <c r="A102" s="35">
        <v>69</v>
      </c>
      <c r="B102" s="36" t="s">
        <v>528</v>
      </c>
      <c r="C102" s="36" t="s">
        <v>529</v>
      </c>
      <c r="D102" s="37" t="s">
        <v>71</v>
      </c>
      <c r="E102" s="38" t="s">
        <v>530</v>
      </c>
      <c r="F102" s="38" t="s">
        <v>335</v>
      </c>
      <c r="G102" s="41">
        <v>3</v>
      </c>
      <c r="H102" s="37" t="s">
        <v>32</v>
      </c>
      <c r="I102" s="41">
        <v>3</v>
      </c>
      <c r="J102" s="36" t="s">
        <v>531</v>
      </c>
      <c r="K102" s="47">
        <v>43556</v>
      </c>
      <c r="L102" s="47">
        <v>43800</v>
      </c>
      <c r="M102" s="38" t="s">
        <v>81</v>
      </c>
      <c r="N102" s="38" t="s">
        <v>532</v>
      </c>
    </row>
    <row r="103" ht="48" spans="1:14">
      <c r="A103" s="35">
        <v>70</v>
      </c>
      <c r="B103" s="36" t="s">
        <v>533</v>
      </c>
      <c r="C103" s="36" t="s">
        <v>529</v>
      </c>
      <c r="D103" s="37" t="s">
        <v>29</v>
      </c>
      <c r="E103" s="38" t="s">
        <v>534</v>
      </c>
      <c r="F103" s="38" t="s">
        <v>178</v>
      </c>
      <c r="G103" s="41">
        <v>4</v>
      </c>
      <c r="H103" s="37" t="s">
        <v>32</v>
      </c>
      <c r="I103" s="41">
        <v>4</v>
      </c>
      <c r="J103" s="36" t="s">
        <v>535</v>
      </c>
      <c r="K103" s="47">
        <v>43556</v>
      </c>
      <c r="L103" s="47">
        <v>43800</v>
      </c>
      <c r="M103" s="38" t="s">
        <v>81</v>
      </c>
      <c r="N103" s="38" t="s">
        <v>536</v>
      </c>
    </row>
    <row r="104" ht="36" spans="1:14">
      <c r="A104" s="35">
        <v>71</v>
      </c>
      <c r="B104" s="36" t="s">
        <v>537</v>
      </c>
      <c r="C104" s="44" t="s">
        <v>538</v>
      </c>
      <c r="D104" s="40" t="s">
        <v>39</v>
      </c>
      <c r="E104" s="40" t="s">
        <v>539</v>
      </c>
      <c r="F104" s="40" t="s">
        <v>303</v>
      </c>
      <c r="G104" s="41">
        <v>3</v>
      </c>
      <c r="H104" s="37" t="s">
        <v>32</v>
      </c>
      <c r="I104" s="41">
        <v>3</v>
      </c>
      <c r="J104" s="44" t="s">
        <v>540</v>
      </c>
      <c r="K104" s="47">
        <v>43556</v>
      </c>
      <c r="L104" s="47">
        <v>43800</v>
      </c>
      <c r="M104" s="38" t="s">
        <v>81</v>
      </c>
      <c r="N104" s="38" t="s">
        <v>541</v>
      </c>
    </row>
    <row r="105" ht="48" spans="1:14">
      <c r="A105" s="35">
        <v>72</v>
      </c>
      <c r="B105" s="36" t="s">
        <v>542</v>
      </c>
      <c r="C105" s="36" t="s">
        <v>543</v>
      </c>
      <c r="D105" s="37" t="s">
        <v>39</v>
      </c>
      <c r="E105" s="38" t="s">
        <v>544</v>
      </c>
      <c r="F105" s="38" t="s">
        <v>545</v>
      </c>
      <c r="G105" s="41">
        <v>5</v>
      </c>
      <c r="H105" s="37" t="s">
        <v>32</v>
      </c>
      <c r="I105" s="41">
        <v>5</v>
      </c>
      <c r="J105" s="36" t="s">
        <v>546</v>
      </c>
      <c r="K105" s="47">
        <v>43556</v>
      </c>
      <c r="L105" s="47">
        <v>43800</v>
      </c>
      <c r="M105" s="38" t="s">
        <v>81</v>
      </c>
      <c r="N105" s="38" t="s">
        <v>547</v>
      </c>
    </row>
    <row r="106" s="2" customFormat="1" ht="48" spans="1:14">
      <c r="A106" s="51">
        <v>73</v>
      </c>
      <c r="B106" s="41" t="s">
        <v>548</v>
      </c>
      <c r="C106" s="41" t="s">
        <v>549</v>
      </c>
      <c r="D106" s="39" t="s">
        <v>29</v>
      </c>
      <c r="E106" s="41" t="s">
        <v>550</v>
      </c>
      <c r="F106" s="41" t="s">
        <v>463</v>
      </c>
      <c r="G106" s="41">
        <v>3</v>
      </c>
      <c r="H106" s="39" t="s">
        <v>32</v>
      </c>
      <c r="I106" s="39">
        <v>3</v>
      </c>
      <c r="J106" s="41" t="s">
        <v>551</v>
      </c>
      <c r="K106" s="55">
        <v>43556</v>
      </c>
      <c r="L106" s="55">
        <v>43800</v>
      </c>
      <c r="M106" s="41" t="s">
        <v>552</v>
      </c>
      <c r="N106" s="41" t="s">
        <v>553</v>
      </c>
    </row>
    <row r="107" ht="36" spans="1:14">
      <c r="A107" s="35">
        <v>74</v>
      </c>
      <c r="B107" s="36" t="s">
        <v>554</v>
      </c>
      <c r="C107" s="36" t="s">
        <v>555</v>
      </c>
      <c r="D107" s="37" t="s">
        <v>556</v>
      </c>
      <c r="E107" s="38" t="s">
        <v>557</v>
      </c>
      <c r="F107" s="38" t="s">
        <v>558</v>
      </c>
      <c r="G107" s="41">
        <v>456</v>
      </c>
      <c r="H107" s="37" t="s">
        <v>32</v>
      </c>
      <c r="I107" s="41">
        <v>456</v>
      </c>
      <c r="J107" s="20" t="s">
        <v>559</v>
      </c>
      <c r="K107" s="47">
        <v>43586</v>
      </c>
      <c r="L107" s="47">
        <v>43800</v>
      </c>
      <c r="M107" s="38" t="s">
        <v>81</v>
      </c>
      <c r="N107" s="38" t="s">
        <v>560</v>
      </c>
    </row>
    <row r="108" ht="60" spans="1:14">
      <c r="A108" s="31" t="s">
        <v>561</v>
      </c>
      <c r="B108" s="32" t="s">
        <v>562</v>
      </c>
      <c r="C108" s="32" t="s">
        <v>81</v>
      </c>
      <c r="D108" s="33"/>
      <c r="E108" s="33"/>
      <c r="F108" s="52"/>
      <c r="G108" s="34"/>
      <c r="H108" s="33"/>
      <c r="I108" s="34"/>
      <c r="J108" s="32"/>
      <c r="K108" s="56"/>
      <c r="L108" s="56"/>
      <c r="M108" s="19"/>
      <c r="N108" s="48">
        <v>600</v>
      </c>
    </row>
    <row r="109" ht="36" spans="1:14">
      <c r="A109" s="53">
        <v>1</v>
      </c>
      <c r="B109" s="20" t="s">
        <v>563</v>
      </c>
      <c r="C109" s="20" t="s">
        <v>564</v>
      </c>
      <c r="D109" s="19" t="s">
        <v>565</v>
      </c>
      <c r="E109" s="19" t="s">
        <v>566</v>
      </c>
      <c r="F109" s="53" t="s">
        <v>567</v>
      </c>
      <c r="G109" s="54">
        <v>20</v>
      </c>
      <c r="H109" s="40" t="s">
        <v>32</v>
      </c>
      <c r="I109" s="54">
        <v>20</v>
      </c>
      <c r="J109" s="20" t="s">
        <v>568</v>
      </c>
      <c r="K109" s="47">
        <v>43556</v>
      </c>
      <c r="L109" s="47">
        <v>43678</v>
      </c>
      <c r="M109" s="38" t="s">
        <v>81</v>
      </c>
      <c r="N109" s="40" t="s">
        <v>81</v>
      </c>
    </row>
    <row r="110" ht="36" spans="1:14">
      <c r="A110" s="53">
        <v>2</v>
      </c>
      <c r="B110" s="20" t="s">
        <v>569</v>
      </c>
      <c r="C110" s="20" t="s">
        <v>570</v>
      </c>
      <c r="D110" s="37" t="s">
        <v>75</v>
      </c>
      <c r="E110" s="53" t="s">
        <v>571</v>
      </c>
      <c r="F110" s="53" t="s">
        <v>572</v>
      </c>
      <c r="G110" s="54">
        <v>30</v>
      </c>
      <c r="H110" s="40" t="s">
        <v>32</v>
      </c>
      <c r="I110" s="54">
        <v>30</v>
      </c>
      <c r="J110" s="20" t="s">
        <v>573</v>
      </c>
      <c r="K110" s="47">
        <v>43556</v>
      </c>
      <c r="L110" s="47">
        <v>43678</v>
      </c>
      <c r="M110" s="38" t="s">
        <v>81</v>
      </c>
      <c r="N110" s="40" t="s">
        <v>81</v>
      </c>
    </row>
    <row r="111" ht="36" spans="1:14">
      <c r="A111" s="53">
        <v>3</v>
      </c>
      <c r="B111" s="20" t="s">
        <v>574</v>
      </c>
      <c r="C111" s="20" t="s">
        <v>575</v>
      </c>
      <c r="D111" s="53" t="s">
        <v>39</v>
      </c>
      <c r="E111" s="53" t="s">
        <v>576</v>
      </c>
      <c r="F111" s="19" t="s">
        <v>577</v>
      </c>
      <c r="G111" s="54">
        <v>10</v>
      </c>
      <c r="H111" s="40" t="s">
        <v>32</v>
      </c>
      <c r="I111" s="54">
        <v>10</v>
      </c>
      <c r="J111" s="20" t="s">
        <v>578</v>
      </c>
      <c r="K111" s="47">
        <v>43556</v>
      </c>
      <c r="L111" s="47">
        <v>43678</v>
      </c>
      <c r="M111" s="38" t="s">
        <v>81</v>
      </c>
      <c r="N111" s="40" t="s">
        <v>81</v>
      </c>
    </row>
    <row r="112" ht="48" spans="1:14">
      <c r="A112" s="53">
        <v>4</v>
      </c>
      <c r="B112" s="20" t="s">
        <v>579</v>
      </c>
      <c r="C112" s="20" t="s">
        <v>580</v>
      </c>
      <c r="D112" s="53" t="s">
        <v>55</v>
      </c>
      <c r="E112" s="53" t="s">
        <v>581</v>
      </c>
      <c r="F112" s="53" t="s">
        <v>582</v>
      </c>
      <c r="G112" s="54">
        <v>40</v>
      </c>
      <c r="H112" s="40" t="s">
        <v>32</v>
      </c>
      <c r="I112" s="54">
        <v>40</v>
      </c>
      <c r="J112" s="20" t="s">
        <v>583</v>
      </c>
      <c r="K112" s="47">
        <v>43556</v>
      </c>
      <c r="L112" s="47">
        <v>43678</v>
      </c>
      <c r="M112" s="38" t="s">
        <v>81</v>
      </c>
      <c r="N112" s="40" t="s">
        <v>81</v>
      </c>
    </row>
    <row r="113" ht="36" spans="1:14">
      <c r="A113" s="53">
        <v>5</v>
      </c>
      <c r="B113" s="36" t="s">
        <v>584</v>
      </c>
      <c r="C113" s="36" t="s">
        <v>585</v>
      </c>
      <c r="D113" s="38" t="s">
        <v>75</v>
      </c>
      <c r="E113" s="38" t="s">
        <v>586</v>
      </c>
      <c r="F113" s="53" t="s">
        <v>587</v>
      </c>
      <c r="G113" s="41">
        <v>30</v>
      </c>
      <c r="H113" s="40" t="s">
        <v>32</v>
      </c>
      <c r="I113" s="41">
        <v>30</v>
      </c>
      <c r="J113" s="36" t="s">
        <v>588</v>
      </c>
      <c r="K113" s="47">
        <v>43556</v>
      </c>
      <c r="L113" s="47">
        <v>43800</v>
      </c>
      <c r="M113" s="38" t="s">
        <v>81</v>
      </c>
      <c r="N113" s="40" t="s">
        <v>81</v>
      </c>
    </row>
    <row r="114" ht="36" spans="1:14">
      <c r="A114" s="53">
        <v>6</v>
      </c>
      <c r="B114" s="36" t="s">
        <v>589</v>
      </c>
      <c r="C114" s="36" t="s">
        <v>590</v>
      </c>
      <c r="D114" s="38" t="s">
        <v>75</v>
      </c>
      <c r="E114" s="38" t="s">
        <v>591</v>
      </c>
      <c r="F114" s="38" t="s">
        <v>592</v>
      </c>
      <c r="G114" s="41">
        <v>10</v>
      </c>
      <c r="H114" s="40" t="s">
        <v>32</v>
      </c>
      <c r="I114" s="41">
        <v>10</v>
      </c>
      <c r="J114" s="36" t="s">
        <v>593</v>
      </c>
      <c r="K114" s="47">
        <v>43556</v>
      </c>
      <c r="L114" s="47">
        <v>43709</v>
      </c>
      <c r="M114" s="38" t="s">
        <v>81</v>
      </c>
      <c r="N114" s="40" t="s">
        <v>81</v>
      </c>
    </row>
    <row r="115" ht="36" spans="1:14">
      <c r="A115" s="53">
        <v>7</v>
      </c>
      <c r="B115" s="36" t="s">
        <v>594</v>
      </c>
      <c r="C115" s="36" t="s">
        <v>595</v>
      </c>
      <c r="D115" s="38" t="s">
        <v>75</v>
      </c>
      <c r="E115" s="38" t="s">
        <v>596</v>
      </c>
      <c r="F115" s="53" t="s">
        <v>597</v>
      </c>
      <c r="G115" s="41">
        <v>25</v>
      </c>
      <c r="H115" s="40" t="s">
        <v>32</v>
      </c>
      <c r="I115" s="41">
        <v>25</v>
      </c>
      <c r="J115" s="36" t="s">
        <v>598</v>
      </c>
      <c r="K115" s="47">
        <v>43556</v>
      </c>
      <c r="L115" s="47">
        <v>43800</v>
      </c>
      <c r="M115" s="38" t="s">
        <v>81</v>
      </c>
      <c r="N115" s="40" t="s">
        <v>81</v>
      </c>
    </row>
    <row r="116" ht="36" spans="1:14">
      <c r="A116" s="53">
        <v>8</v>
      </c>
      <c r="B116" s="36" t="s">
        <v>599</v>
      </c>
      <c r="C116" s="36" t="s">
        <v>600</v>
      </c>
      <c r="D116" s="38" t="s">
        <v>75</v>
      </c>
      <c r="E116" s="38" t="s">
        <v>601</v>
      </c>
      <c r="F116" s="38" t="s">
        <v>602</v>
      </c>
      <c r="G116" s="41">
        <v>25</v>
      </c>
      <c r="H116" s="40" t="s">
        <v>32</v>
      </c>
      <c r="I116" s="41">
        <v>25</v>
      </c>
      <c r="J116" s="36" t="s">
        <v>603</v>
      </c>
      <c r="K116" s="47">
        <v>43556</v>
      </c>
      <c r="L116" s="47">
        <v>43800</v>
      </c>
      <c r="M116" s="38" t="s">
        <v>81</v>
      </c>
      <c r="N116" s="40" t="s">
        <v>81</v>
      </c>
    </row>
    <row r="117" ht="36" spans="1:14">
      <c r="A117" s="53">
        <v>9</v>
      </c>
      <c r="B117" s="36" t="s">
        <v>604</v>
      </c>
      <c r="C117" s="36" t="s">
        <v>605</v>
      </c>
      <c r="D117" s="38" t="s">
        <v>75</v>
      </c>
      <c r="E117" s="38" t="s">
        <v>513</v>
      </c>
      <c r="F117" s="53" t="s">
        <v>606</v>
      </c>
      <c r="G117" s="41">
        <v>10</v>
      </c>
      <c r="H117" s="40" t="s">
        <v>32</v>
      </c>
      <c r="I117" s="41">
        <v>10</v>
      </c>
      <c r="J117" s="36" t="s">
        <v>607</v>
      </c>
      <c r="K117" s="47">
        <v>43556</v>
      </c>
      <c r="L117" s="47">
        <v>43800</v>
      </c>
      <c r="M117" s="38" t="s">
        <v>81</v>
      </c>
      <c r="N117" s="40" t="s">
        <v>81</v>
      </c>
    </row>
    <row r="118" ht="36" spans="1:14">
      <c r="A118" s="53">
        <v>10</v>
      </c>
      <c r="B118" s="36" t="s">
        <v>608</v>
      </c>
      <c r="C118" s="36" t="s">
        <v>609</v>
      </c>
      <c r="D118" s="38" t="s">
        <v>63</v>
      </c>
      <c r="E118" s="38" t="s">
        <v>610</v>
      </c>
      <c r="F118" s="38" t="s">
        <v>592</v>
      </c>
      <c r="G118" s="41">
        <v>15</v>
      </c>
      <c r="H118" s="40" t="s">
        <v>32</v>
      </c>
      <c r="I118" s="41">
        <v>15</v>
      </c>
      <c r="J118" s="36" t="s">
        <v>611</v>
      </c>
      <c r="K118" s="47">
        <v>43556</v>
      </c>
      <c r="L118" s="47">
        <v>43800</v>
      </c>
      <c r="M118" s="38" t="s">
        <v>81</v>
      </c>
      <c r="N118" s="40" t="s">
        <v>81</v>
      </c>
    </row>
    <row r="119" ht="36" spans="1:14">
      <c r="A119" s="53">
        <v>11</v>
      </c>
      <c r="B119" s="36" t="s">
        <v>612</v>
      </c>
      <c r="C119" s="36" t="s">
        <v>613</v>
      </c>
      <c r="D119" s="38" t="s">
        <v>63</v>
      </c>
      <c r="E119" s="38" t="s">
        <v>614</v>
      </c>
      <c r="F119" s="53" t="s">
        <v>615</v>
      </c>
      <c r="G119" s="41">
        <v>12</v>
      </c>
      <c r="H119" s="40" t="s">
        <v>32</v>
      </c>
      <c r="I119" s="41">
        <v>12</v>
      </c>
      <c r="J119" s="36" t="s">
        <v>616</v>
      </c>
      <c r="K119" s="47">
        <v>43556</v>
      </c>
      <c r="L119" s="47">
        <v>43800</v>
      </c>
      <c r="M119" s="38" t="s">
        <v>81</v>
      </c>
      <c r="N119" s="40" t="s">
        <v>81</v>
      </c>
    </row>
    <row r="120" ht="24" spans="1:14">
      <c r="A120" s="53">
        <v>12</v>
      </c>
      <c r="B120" s="36" t="s">
        <v>617</v>
      </c>
      <c r="C120" s="36" t="s">
        <v>618</v>
      </c>
      <c r="D120" s="38" t="s">
        <v>63</v>
      </c>
      <c r="E120" s="38" t="s">
        <v>619</v>
      </c>
      <c r="F120" s="53" t="s">
        <v>620</v>
      </c>
      <c r="G120" s="41">
        <v>6</v>
      </c>
      <c r="H120" s="40" t="s">
        <v>32</v>
      </c>
      <c r="I120" s="41">
        <v>6</v>
      </c>
      <c r="J120" s="36" t="s">
        <v>621</v>
      </c>
      <c r="K120" s="47">
        <v>43556</v>
      </c>
      <c r="L120" s="47">
        <v>43800</v>
      </c>
      <c r="M120" s="38" t="s">
        <v>81</v>
      </c>
      <c r="N120" s="40" t="s">
        <v>81</v>
      </c>
    </row>
    <row r="121" ht="36" spans="1:14">
      <c r="A121" s="53">
        <v>13</v>
      </c>
      <c r="B121" s="36" t="s">
        <v>622</v>
      </c>
      <c r="C121" s="36" t="s">
        <v>623</v>
      </c>
      <c r="D121" s="38" t="s">
        <v>43</v>
      </c>
      <c r="E121" s="38" t="s">
        <v>624</v>
      </c>
      <c r="F121" s="53" t="s">
        <v>625</v>
      </c>
      <c r="G121" s="41">
        <v>7</v>
      </c>
      <c r="H121" s="40" t="s">
        <v>32</v>
      </c>
      <c r="I121" s="41">
        <v>7</v>
      </c>
      <c r="J121" s="36" t="s">
        <v>626</v>
      </c>
      <c r="K121" s="47">
        <v>43556</v>
      </c>
      <c r="L121" s="47">
        <v>43800</v>
      </c>
      <c r="M121" s="38" t="s">
        <v>81</v>
      </c>
      <c r="N121" s="40" t="s">
        <v>81</v>
      </c>
    </row>
    <row r="122" ht="36" spans="1:14">
      <c r="A122" s="53">
        <v>14</v>
      </c>
      <c r="B122" s="36" t="s">
        <v>627</v>
      </c>
      <c r="C122" s="36" t="s">
        <v>628</v>
      </c>
      <c r="D122" s="38" t="s">
        <v>43</v>
      </c>
      <c r="E122" s="38" t="s">
        <v>362</v>
      </c>
      <c r="F122" s="53" t="s">
        <v>629</v>
      </c>
      <c r="G122" s="41">
        <v>14</v>
      </c>
      <c r="H122" s="40" t="s">
        <v>32</v>
      </c>
      <c r="I122" s="41">
        <v>14</v>
      </c>
      <c r="J122" s="36" t="s">
        <v>630</v>
      </c>
      <c r="K122" s="47">
        <v>43556</v>
      </c>
      <c r="L122" s="47">
        <v>43800</v>
      </c>
      <c r="M122" s="38" t="s">
        <v>81</v>
      </c>
      <c r="N122" s="40" t="s">
        <v>81</v>
      </c>
    </row>
    <row r="123" ht="36" spans="1:14">
      <c r="A123" s="53">
        <v>15</v>
      </c>
      <c r="B123" s="36" t="s">
        <v>631</v>
      </c>
      <c r="C123" s="36" t="s">
        <v>632</v>
      </c>
      <c r="D123" s="38" t="s">
        <v>67</v>
      </c>
      <c r="E123" s="38" t="s">
        <v>633</v>
      </c>
      <c r="F123" s="53" t="s">
        <v>634</v>
      </c>
      <c r="G123" s="41">
        <v>20</v>
      </c>
      <c r="H123" s="40" t="s">
        <v>32</v>
      </c>
      <c r="I123" s="41">
        <v>20</v>
      </c>
      <c r="J123" s="36" t="s">
        <v>635</v>
      </c>
      <c r="K123" s="47">
        <v>43556</v>
      </c>
      <c r="L123" s="47">
        <v>43800</v>
      </c>
      <c r="M123" s="38" t="s">
        <v>81</v>
      </c>
      <c r="N123" s="40" t="s">
        <v>81</v>
      </c>
    </row>
    <row r="124" ht="36" spans="1:14">
      <c r="A124" s="53">
        <v>16</v>
      </c>
      <c r="B124" s="36" t="s">
        <v>636</v>
      </c>
      <c r="C124" s="36" t="s">
        <v>637</v>
      </c>
      <c r="D124" s="38" t="s">
        <v>29</v>
      </c>
      <c r="E124" s="38" t="s">
        <v>378</v>
      </c>
      <c r="F124" s="53" t="s">
        <v>638</v>
      </c>
      <c r="G124" s="41">
        <v>20</v>
      </c>
      <c r="H124" s="40" t="s">
        <v>32</v>
      </c>
      <c r="I124" s="41">
        <v>20</v>
      </c>
      <c r="J124" s="36" t="s">
        <v>639</v>
      </c>
      <c r="K124" s="47">
        <v>43556</v>
      </c>
      <c r="L124" s="47">
        <v>43800</v>
      </c>
      <c r="M124" s="38" t="s">
        <v>81</v>
      </c>
      <c r="N124" s="40" t="s">
        <v>81</v>
      </c>
    </row>
    <row r="125" ht="36" spans="1:14">
      <c r="A125" s="53">
        <v>17</v>
      </c>
      <c r="B125" s="36" t="s">
        <v>640</v>
      </c>
      <c r="C125" s="36" t="s">
        <v>641</v>
      </c>
      <c r="D125" s="38" t="s">
        <v>29</v>
      </c>
      <c r="E125" s="38" t="s">
        <v>642</v>
      </c>
      <c r="F125" s="53" t="s">
        <v>643</v>
      </c>
      <c r="G125" s="41">
        <v>10</v>
      </c>
      <c r="H125" s="40" t="s">
        <v>32</v>
      </c>
      <c r="I125" s="41">
        <v>10</v>
      </c>
      <c r="J125" s="36" t="s">
        <v>644</v>
      </c>
      <c r="K125" s="47">
        <v>43556</v>
      </c>
      <c r="L125" s="47">
        <v>43800</v>
      </c>
      <c r="M125" s="38" t="s">
        <v>81</v>
      </c>
      <c r="N125" s="40" t="s">
        <v>81</v>
      </c>
    </row>
    <row r="126" ht="36" spans="1:14">
      <c r="A126" s="53">
        <v>18</v>
      </c>
      <c r="B126" s="36" t="s">
        <v>645</v>
      </c>
      <c r="C126" s="36" t="s">
        <v>646</v>
      </c>
      <c r="D126" s="38" t="s">
        <v>29</v>
      </c>
      <c r="E126" s="38" t="s">
        <v>647</v>
      </c>
      <c r="F126" s="53" t="s">
        <v>648</v>
      </c>
      <c r="G126" s="41">
        <v>20</v>
      </c>
      <c r="H126" s="40" t="s">
        <v>32</v>
      </c>
      <c r="I126" s="41">
        <v>20</v>
      </c>
      <c r="J126" s="36" t="s">
        <v>649</v>
      </c>
      <c r="K126" s="47">
        <v>43556</v>
      </c>
      <c r="L126" s="47">
        <v>43800</v>
      </c>
      <c r="M126" s="38" t="s">
        <v>81</v>
      </c>
      <c r="N126" s="40" t="s">
        <v>81</v>
      </c>
    </row>
    <row r="127" ht="36" spans="1:14">
      <c r="A127" s="53">
        <v>19</v>
      </c>
      <c r="B127" s="36" t="s">
        <v>650</v>
      </c>
      <c r="C127" s="36" t="s">
        <v>651</v>
      </c>
      <c r="D127" s="38" t="s">
        <v>29</v>
      </c>
      <c r="E127" s="38" t="s">
        <v>652</v>
      </c>
      <c r="F127" s="53" t="s">
        <v>653</v>
      </c>
      <c r="G127" s="41">
        <v>10</v>
      </c>
      <c r="H127" s="40" t="s">
        <v>32</v>
      </c>
      <c r="I127" s="41">
        <v>10</v>
      </c>
      <c r="J127" s="36" t="s">
        <v>654</v>
      </c>
      <c r="K127" s="47">
        <v>43556</v>
      </c>
      <c r="L127" s="47">
        <v>43800</v>
      </c>
      <c r="M127" s="38" t="s">
        <v>81</v>
      </c>
      <c r="N127" s="40" t="s">
        <v>81</v>
      </c>
    </row>
    <row r="128" ht="36" spans="1:14">
      <c r="A128" s="53">
        <v>20</v>
      </c>
      <c r="B128" s="36" t="s">
        <v>655</v>
      </c>
      <c r="C128" s="36" t="s">
        <v>656</v>
      </c>
      <c r="D128" s="38" t="s">
        <v>29</v>
      </c>
      <c r="E128" s="38" t="s">
        <v>657</v>
      </c>
      <c r="F128" s="53" t="s">
        <v>658</v>
      </c>
      <c r="G128" s="41">
        <v>16</v>
      </c>
      <c r="H128" s="40" t="s">
        <v>32</v>
      </c>
      <c r="I128" s="41">
        <v>16</v>
      </c>
      <c r="J128" s="36" t="s">
        <v>659</v>
      </c>
      <c r="K128" s="47">
        <v>43556</v>
      </c>
      <c r="L128" s="47">
        <v>43800</v>
      </c>
      <c r="M128" s="38" t="s">
        <v>81</v>
      </c>
      <c r="N128" s="40" t="s">
        <v>81</v>
      </c>
    </row>
    <row r="129" ht="24" spans="1:14">
      <c r="A129" s="53">
        <v>21</v>
      </c>
      <c r="B129" s="36" t="s">
        <v>660</v>
      </c>
      <c r="C129" s="36" t="s">
        <v>661</v>
      </c>
      <c r="D129" s="38" t="s">
        <v>29</v>
      </c>
      <c r="E129" s="38" t="s">
        <v>662</v>
      </c>
      <c r="F129" s="53" t="s">
        <v>587</v>
      </c>
      <c r="G129" s="41">
        <v>10</v>
      </c>
      <c r="H129" s="40" t="s">
        <v>32</v>
      </c>
      <c r="I129" s="41">
        <v>10</v>
      </c>
      <c r="J129" s="36" t="s">
        <v>663</v>
      </c>
      <c r="K129" s="47">
        <v>43556</v>
      </c>
      <c r="L129" s="47">
        <v>43800</v>
      </c>
      <c r="M129" s="38" t="s">
        <v>81</v>
      </c>
      <c r="N129" s="40" t="s">
        <v>81</v>
      </c>
    </row>
    <row r="130" ht="36" spans="1:14">
      <c r="A130" s="53">
        <v>22</v>
      </c>
      <c r="B130" s="36" t="s">
        <v>664</v>
      </c>
      <c r="C130" s="36" t="s">
        <v>665</v>
      </c>
      <c r="D130" s="38" t="s">
        <v>29</v>
      </c>
      <c r="E130" s="38" t="s">
        <v>666</v>
      </c>
      <c r="F130" s="53" t="s">
        <v>667</v>
      </c>
      <c r="G130" s="41">
        <v>8</v>
      </c>
      <c r="H130" s="40" t="s">
        <v>32</v>
      </c>
      <c r="I130" s="41">
        <v>8</v>
      </c>
      <c r="J130" s="36" t="s">
        <v>668</v>
      </c>
      <c r="K130" s="47">
        <v>43556</v>
      </c>
      <c r="L130" s="47">
        <v>43800</v>
      </c>
      <c r="M130" s="38" t="s">
        <v>81</v>
      </c>
      <c r="N130" s="40" t="s">
        <v>81</v>
      </c>
    </row>
    <row r="131" s="2" customFormat="1" ht="24" spans="1:14">
      <c r="A131" s="54">
        <v>23</v>
      </c>
      <c r="B131" s="29" t="s">
        <v>669</v>
      </c>
      <c r="C131" s="29" t="s">
        <v>670</v>
      </c>
      <c r="D131" s="29" t="s">
        <v>59</v>
      </c>
      <c r="E131" s="57" t="s">
        <v>671</v>
      </c>
      <c r="F131" s="54" t="s">
        <v>592</v>
      </c>
      <c r="G131" s="29">
        <v>10</v>
      </c>
      <c r="H131" s="58" t="s">
        <v>32</v>
      </c>
      <c r="I131" s="29">
        <v>10</v>
      </c>
      <c r="J131" s="29" t="s">
        <v>672</v>
      </c>
      <c r="K131" s="55">
        <v>43556</v>
      </c>
      <c r="L131" s="55">
        <v>43800</v>
      </c>
      <c r="M131" s="29" t="s">
        <v>81</v>
      </c>
      <c r="N131" s="58" t="s">
        <v>81</v>
      </c>
    </row>
    <row r="132" ht="36" spans="1:14">
      <c r="A132" s="53">
        <v>24</v>
      </c>
      <c r="B132" s="36" t="s">
        <v>673</v>
      </c>
      <c r="C132" s="36" t="s">
        <v>670</v>
      </c>
      <c r="D132" s="38" t="s">
        <v>47</v>
      </c>
      <c r="E132" s="38" t="s">
        <v>674</v>
      </c>
      <c r="F132" s="53" t="s">
        <v>675</v>
      </c>
      <c r="G132" s="41">
        <v>15</v>
      </c>
      <c r="H132" s="40" t="s">
        <v>32</v>
      </c>
      <c r="I132" s="41">
        <v>15</v>
      </c>
      <c r="J132" s="36" t="s">
        <v>676</v>
      </c>
      <c r="K132" s="47">
        <v>43556</v>
      </c>
      <c r="L132" s="47">
        <v>43800</v>
      </c>
      <c r="M132" s="38" t="s">
        <v>81</v>
      </c>
      <c r="N132" s="40" t="s">
        <v>81</v>
      </c>
    </row>
    <row r="133" ht="36" spans="1:14">
      <c r="A133" s="53">
        <v>25</v>
      </c>
      <c r="B133" s="36" t="s">
        <v>677</v>
      </c>
      <c r="C133" s="36" t="s">
        <v>678</v>
      </c>
      <c r="D133" s="38" t="s">
        <v>47</v>
      </c>
      <c r="E133" s="38" t="s">
        <v>384</v>
      </c>
      <c r="F133" s="53" t="s">
        <v>679</v>
      </c>
      <c r="G133" s="41">
        <v>20</v>
      </c>
      <c r="H133" s="40" t="s">
        <v>32</v>
      </c>
      <c r="I133" s="41">
        <v>20</v>
      </c>
      <c r="J133" s="36" t="s">
        <v>680</v>
      </c>
      <c r="K133" s="47">
        <v>43556</v>
      </c>
      <c r="L133" s="47">
        <v>43800</v>
      </c>
      <c r="M133" s="38" t="s">
        <v>81</v>
      </c>
      <c r="N133" s="40" t="s">
        <v>81</v>
      </c>
    </row>
    <row r="134" ht="36" spans="1:14">
      <c r="A134" s="53">
        <v>26</v>
      </c>
      <c r="B134" s="36" t="s">
        <v>681</v>
      </c>
      <c r="C134" s="36" t="s">
        <v>682</v>
      </c>
      <c r="D134" s="38" t="s">
        <v>39</v>
      </c>
      <c r="E134" s="38" t="s">
        <v>373</v>
      </c>
      <c r="F134" s="53" t="s">
        <v>683</v>
      </c>
      <c r="G134" s="41">
        <v>25</v>
      </c>
      <c r="H134" s="40" t="s">
        <v>32</v>
      </c>
      <c r="I134" s="41">
        <v>25</v>
      </c>
      <c r="J134" s="36" t="s">
        <v>684</v>
      </c>
      <c r="K134" s="47">
        <v>43556</v>
      </c>
      <c r="L134" s="47">
        <v>43800</v>
      </c>
      <c r="M134" s="38" t="s">
        <v>81</v>
      </c>
      <c r="N134" s="40" t="s">
        <v>81</v>
      </c>
    </row>
    <row r="135" ht="24" spans="1:14">
      <c r="A135" s="53">
        <v>27</v>
      </c>
      <c r="B135" s="36" t="s">
        <v>685</v>
      </c>
      <c r="C135" s="36" t="s">
        <v>686</v>
      </c>
      <c r="D135" s="38" t="s">
        <v>51</v>
      </c>
      <c r="E135" s="38" t="s">
        <v>687</v>
      </c>
      <c r="F135" s="53" t="s">
        <v>688</v>
      </c>
      <c r="G135" s="41">
        <v>25</v>
      </c>
      <c r="H135" s="40" t="s">
        <v>32</v>
      </c>
      <c r="I135" s="41">
        <v>25</v>
      </c>
      <c r="J135" s="36" t="s">
        <v>689</v>
      </c>
      <c r="K135" s="47">
        <v>43556</v>
      </c>
      <c r="L135" s="47">
        <v>43800</v>
      </c>
      <c r="M135" s="38" t="s">
        <v>81</v>
      </c>
      <c r="N135" s="40" t="s">
        <v>81</v>
      </c>
    </row>
    <row r="136" ht="36" spans="1:14">
      <c r="A136" s="53">
        <v>28</v>
      </c>
      <c r="B136" s="36" t="s">
        <v>690</v>
      </c>
      <c r="C136" s="36" t="s">
        <v>691</v>
      </c>
      <c r="D136" s="38" t="s">
        <v>51</v>
      </c>
      <c r="E136" s="38" t="s">
        <v>692</v>
      </c>
      <c r="F136" s="53" t="s">
        <v>693</v>
      </c>
      <c r="G136" s="41">
        <v>10</v>
      </c>
      <c r="H136" s="40" t="s">
        <v>32</v>
      </c>
      <c r="I136" s="41">
        <v>10</v>
      </c>
      <c r="J136" s="36" t="s">
        <v>694</v>
      </c>
      <c r="K136" s="47">
        <v>43556</v>
      </c>
      <c r="L136" s="47">
        <v>43800</v>
      </c>
      <c r="M136" s="38" t="s">
        <v>81</v>
      </c>
      <c r="N136" s="40" t="s">
        <v>81</v>
      </c>
    </row>
    <row r="137" ht="36" spans="1:14">
      <c r="A137" s="53">
        <v>29</v>
      </c>
      <c r="B137" s="36" t="s">
        <v>695</v>
      </c>
      <c r="C137" s="36" t="s">
        <v>590</v>
      </c>
      <c r="D137" s="38" t="s">
        <v>55</v>
      </c>
      <c r="E137" s="38" t="s">
        <v>696</v>
      </c>
      <c r="F137" s="53" t="s">
        <v>697</v>
      </c>
      <c r="G137" s="41">
        <v>19</v>
      </c>
      <c r="H137" s="40" t="s">
        <v>32</v>
      </c>
      <c r="I137" s="41">
        <v>19</v>
      </c>
      <c r="J137" s="36" t="s">
        <v>698</v>
      </c>
      <c r="K137" s="47">
        <v>43556</v>
      </c>
      <c r="L137" s="47">
        <v>43800</v>
      </c>
      <c r="M137" s="38" t="s">
        <v>81</v>
      </c>
      <c r="N137" s="40" t="s">
        <v>81</v>
      </c>
    </row>
    <row r="138" ht="24" spans="1:14">
      <c r="A138" s="53">
        <v>30</v>
      </c>
      <c r="B138" s="36" t="s">
        <v>699</v>
      </c>
      <c r="C138" s="36" t="s">
        <v>700</v>
      </c>
      <c r="D138" s="38" t="s">
        <v>43</v>
      </c>
      <c r="E138" s="38" t="s">
        <v>701</v>
      </c>
      <c r="F138" s="53" t="s">
        <v>702</v>
      </c>
      <c r="G138" s="41">
        <v>6</v>
      </c>
      <c r="H138" s="40" t="s">
        <v>32</v>
      </c>
      <c r="I138" s="41">
        <v>6</v>
      </c>
      <c r="J138" s="36" t="s">
        <v>703</v>
      </c>
      <c r="K138" s="47">
        <v>43556</v>
      </c>
      <c r="L138" s="47">
        <v>43800</v>
      </c>
      <c r="M138" s="38" t="s">
        <v>81</v>
      </c>
      <c r="N138" s="40" t="s">
        <v>81</v>
      </c>
    </row>
    <row r="139" ht="24" spans="1:14">
      <c r="A139" s="53">
        <v>31</v>
      </c>
      <c r="B139" s="36" t="s">
        <v>704</v>
      </c>
      <c r="C139" s="36" t="s">
        <v>665</v>
      </c>
      <c r="D139" s="38" t="s">
        <v>43</v>
      </c>
      <c r="E139" s="38" t="s">
        <v>705</v>
      </c>
      <c r="F139" s="53" t="s">
        <v>706</v>
      </c>
      <c r="G139" s="41">
        <v>5</v>
      </c>
      <c r="H139" s="40" t="s">
        <v>32</v>
      </c>
      <c r="I139" s="41">
        <v>5</v>
      </c>
      <c r="J139" s="36" t="s">
        <v>707</v>
      </c>
      <c r="K139" s="47">
        <v>43556</v>
      </c>
      <c r="L139" s="47">
        <v>43800</v>
      </c>
      <c r="M139" s="38" t="s">
        <v>81</v>
      </c>
      <c r="N139" s="40" t="s">
        <v>81</v>
      </c>
    </row>
    <row r="140" ht="36" spans="1:14">
      <c r="A140" s="53">
        <v>32</v>
      </c>
      <c r="B140" s="36" t="s">
        <v>708</v>
      </c>
      <c r="C140" s="36" t="s">
        <v>665</v>
      </c>
      <c r="D140" s="38" t="s">
        <v>47</v>
      </c>
      <c r="E140" s="38" t="s">
        <v>709</v>
      </c>
      <c r="F140" s="53" t="s">
        <v>697</v>
      </c>
      <c r="G140" s="41">
        <v>19</v>
      </c>
      <c r="H140" s="40" t="s">
        <v>32</v>
      </c>
      <c r="I140" s="41">
        <v>19</v>
      </c>
      <c r="J140" s="36" t="s">
        <v>710</v>
      </c>
      <c r="K140" s="47">
        <v>43556</v>
      </c>
      <c r="L140" s="47">
        <v>43800</v>
      </c>
      <c r="M140" s="38" t="s">
        <v>81</v>
      </c>
      <c r="N140" s="40" t="s">
        <v>81</v>
      </c>
    </row>
    <row r="141" ht="36" spans="1:14">
      <c r="A141" s="53">
        <v>33</v>
      </c>
      <c r="B141" s="59" t="s">
        <v>711</v>
      </c>
      <c r="C141" s="59" t="s">
        <v>712</v>
      </c>
      <c r="D141" s="60" t="s">
        <v>43</v>
      </c>
      <c r="E141" s="60" t="s">
        <v>713</v>
      </c>
      <c r="F141" s="53" t="s">
        <v>697</v>
      </c>
      <c r="G141" s="61">
        <v>19</v>
      </c>
      <c r="H141" s="40" t="s">
        <v>32</v>
      </c>
      <c r="I141" s="61">
        <v>19</v>
      </c>
      <c r="J141" s="59" t="s">
        <v>714</v>
      </c>
      <c r="K141" s="47">
        <v>43556</v>
      </c>
      <c r="L141" s="47">
        <v>43800</v>
      </c>
      <c r="M141" s="38" t="s">
        <v>81</v>
      </c>
      <c r="N141" s="40" t="s">
        <v>81</v>
      </c>
    </row>
    <row r="142" ht="36" spans="1:14">
      <c r="A142" s="53">
        <v>34</v>
      </c>
      <c r="B142" s="59" t="s">
        <v>715</v>
      </c>
      <c r="C142" s="59" t="s">
        <v>716</v>
      </c>
      <c r="D142" s="60" t="s">
        <v>71</v>
      </c>
      <c r="E142" s="60" t="s">
        <v>717</v>
      </c>
      <c r="F142" s="62" t="s">
        <v>718</v>
      </c>
      <c r="G142" s="63">
        <v>16</v>
      </c>
      <c r="H142" s="40" t="s">
        <v>32</v>
      </c>
      <c r="I142" s="63">
        <v>16</v>
      </c>
      <c r="J142" s="59" t="s">
        <v>719</v>
      </c>
      <c r="K142" s="47">
        <v>43556</v>
      </c>
      <c r="L142" s="47">
        <v>43800</v>
      </c>
      <c r="M142" s="38" t="s">
        <v>81</v>
      </c>
      <c r="N142" s="40" t="s">
        <v>81</v>
      </c>
    </row>
    <row r="143" ht="36" spans="1:14">
      <c r="A143" s="53">
        <v>35</v>
      </c>
      <c r="B143" s="64" t="s">
        <v>720</v>
      </c>
      <c r="C143" s="65" t="s">
        <v>721</v>
      </c>
      <c r="D143" s="60" t="s">
        <v>67</v>
      </c>
      <c r="E143" s="60" t="s">
        <v>722</v>
      </c>
      <c r="F143" s="62" t="s">
        <v>675</v>
      </c>
      <c r="G143" s="66">
        <v>15</v>
      </c>
      <c r="H143" s="40" t="s">
        <v>32</v>
      </c>
      <c r="I143" s="66">
        <v>15</v>
      </c>
      <c r="J143" s="59" t="s">
        <v>723</v>
      </c>
      <c r="K143" s="47">
        <v>43556</v>
      </c>
      <c r="L143" s="47">
        <v>43800</v>
      </c>
      <c r="M143" s="38" t="s">
        <v>81</v>
      </c>
      <c r="N143" s="40" t="s">
        <v>81</v>
      </c>
    </row>
    <row r="144" ht="36" spans="1:14">
      <c r="A144" s="53">
        <v>36</v>
      </c>
      <c r="B144" s="65" t="s">
        <v>724</v>
      </c>
      <c r="C144" s="65" t="s">
        <v>725</v>
      </c>
      <c r="D144" s="20" t="s">
        <v>726</v>
      </c>
      <c r="E144" s="20" t="s">
        <v>727</v>
      </c>
      <c r="F144" s="19" t="s">
        <v>728</v>
      </c>
      <c r="G144" s="66">
        <v>28</v>
      </c>
      <c r="H144" s="40" t="s">
        <v>32</v>
      </c>
      <c r="I144" s="66">
        <v>28</v>
      </c>
      <c r="J144" s="20" t="s">
        <v>729</v>
      </c>
      <c r="K144" s="47">
        <v>43556</v>
      </c>
      <c r="L144" s="47">
        <v>43800</v>
      </c>
      <c r="M144" s="38" t="s">
        <v>81</v>
      </c>
      <c r="N144" s="40" t="s">
        <v>81</v>
      </c>
    </row>
    <row r="145" ht="36" spans="1:14">
      <c r="A145" s="27" t="s">
        <v>730</v>
      </c>
      <c r="B145" s="28" t="s">
        <v>731</v>
      </c>
      <c r="C145" s="28" t="s">
        <v>732</v>
      </c>
      <c r="D145" s="19"/>
      <c r="E145" s="19"/>
      <c r="F145" s="17"/>
      <c r="G145" s="67"/>
      <c r="H145" s="17"/>
      <c r="I145" s="67"/>
      <c r="J145" s="72"/>
      <c r="K145" s="17"/>
      <c r="L145" s="17"/>
      <c r="M145" s="17"/>
      <c r="N145" s="17">
        <v>1200</v>
      </c>
    </row>
    <row r="146" ht="115" customHeight="1" spans="1:14">
      <c r="A146" s="67">
        <v>1</v>
      </c>
      <c r="B146" s="68" t="s">
        <v>733</v>
      </c>
      <c r="C146" s="68" t="s">
        <v>734</v>
      </c>
      <c r="D146" s="67" t="s">
        <v>29</v>
      </c>
      <c r="E146" s="67" t="s">
        <v>735</v>
      </c>
      <c r="F146" s="68" t="s">
        <v>736</v>
      </c>
      <c r="G146" s="69">
        <v>161</v>
      </c>
      <c r="H146" s="67" t="s">
        <v>32</v>
      </c>
      <c r="I146" s="69">
        <v>161</v>
      </c>
      <c r="J146" s="68" t="s">
        <v>737</v>
      </c>
      <c r="K146" s="73">
        <v>43556</v>
      </c>
      <c r="L146" s="73">
        <v>43739</v>
      </c>
      <c r="M146" s="67" t="s">
        <v>732</v>
      </c>
      <c r="N146" s="67" t="s">
        <v>738</v>
      </c>
    </row>
    <row r="147" ht="123" customHeight="1" spans="1:14">
      <c r="A147" s="67">
        <v>2</v>
      </c>
      <c r="B147" s="68" t="s">
        <v>739</v>
      </c>
      <c r="C147" s="68" t="s">
        <v>740</v>
      </c>
      <c r="D147" s="67" t="s">
        <v>47</v>
      </c>
      <c r="E147" s="67" t="s">
        <v>741</v>
      </c>
      <c r="F147" s="68" t="s">
        <v>736</v>
      </c>
      <c r="G147" s="69">
        <v>170</v>
      </c>
      <c r="H147" s="67" t="s">
        <v>32</v>
      </c>
      <c r="I147" s="69">
        <v>170</v>
      </c>
      <c r="J147" s="68" t="s">
        <v>742</v>
      </c>
      <c r="K147" s="73">
        <v>43556</v>
      </c>
      <c r="L147" s="73">
        <v>43739</v>
      </c>
      <c r="M147" s="67" t="s">
        <v>732</v>
      </c>
      <c r="N147" s="67" t="s">
        <v>743</v>
      </c>
    </row>
    <row r="148" ht="126" customHeight="1" spans="1:14">
      <c r="A148" s="67">
        <v>3</v>
      </c>
      <c r="B148" s="68" t="s">
        <v>744</v>
      </c>
      <c r="C148" s="68" t="s">
        <v>734</v>
      </c>
      <c r="D148" s="67" t="s">
        <v>35</v>
      </c>
      <c r="E148" s="67" t="s">
        <v>745</v>
      </c>
      <c r="F148" s="68" t="s">
        <v>736</v>
      </c>
      <c r="G148" s="69">
        <v>161</v>
      </c>
      <c r="H148" s="67" t="s">
        <v>32</v>
      </c>
      <c r="I148" s="69">
        <v>161</v>
      </c>
      <c r="J148" s="68" t="s">
        <v>737</v>
      </c>
      <c r="K148" s="73">
        <v>43556</v>
      </c>
      <c r="L148" s="73">
        <v>43739</v>
      </c>
      <c r="M148" s="67" t="s">
        <v>732</v>
      </c>
      <c r="N148" s="67" t="s">
        <v>746</v>
      </c>
    </row>
    <row r="149" ht="136" customHeight="1" spans="1:14">
      <c r="A149" s="67">
        <v>4</v>
      </c>
      <c r="B149" s="68" t="s">
        <v>747</v>
      </c>
      <c r="C149" s="68" t="s">
        <v>734</v>
      </c>
      <c r="D149" s="67" t="s">
        <v>51</v>
      </c>
      <c r="E149" s="67" t="s">
        <v>211</v>
      </c>
      <c r="F149" s="68" t="s">
        <v>736</v>
      </c>
      <c r="G149" s="69">
        <v>160</v>
      </c>
      <c r="H149" s="67" t="s">
        <v>32</v>
      </c>
      <c r="I149" s="69">
        <v>160</v>
      </c>
      <c r="J149" s="68" t="s">
        <v>748</v>
      </c>
      <c r="K149" s="73">
        <v>43556</v>
      </c>
      <c r="L149" s="73">
        <v>43739</v>
      </c>
      <c r="M149" s="67" t="s">
        <v>732</v>
      </c>
      <c r="N149" s="67" t="s">
        <v>749</v>
      </c>
    </row>
    <row r="150" ht="141" customHeight="1" spans="1:14">
      <c r="A150" s="67">
        <v>5</v>
      </c>
      <c r="B150" s="68" t="s">
        <v>750</v>
      </c>
      <c r="C150" s="68" t="s">
        <v>751</v>
      </c>
      <c r="D150" s="67" t="s">
        <v>29</v>
      </c>
      <c r="E150" s="67" t="s">
        <v>153</v>
      </c>
      <c r="F150" s="68" t="s">
        <v>736</v>
      </c>
      <c r="G150" s="69">
        <v>137</v>
      </c>
      <c r="H150" s="67" t="s">
        <v>32</v>
      </c>
      <c r="I150" s="69">
        <v>137</v>
      </c>
      <c r="J150" s="68" t="s">
        <v>748</v>
      </c>
      <c r="K150" s="73">
        <v>43556</v>
      </c>
      <c r="L150" s="73">
        <v>43739</v>
      </c>
      <c r="M150" s="67" t="s">
        <v>732</v>
      </c>
      <c r="N150" s="67" t="s">
        <v>752</v>
      </c>
    </row>
    <row r="151" ht="141" customHeight="1" spans="1:14">
      <c r="A151" s="67">
        <v>6</v>
      </c>
      <c r="B151" s="68" t="s">
        <v>753</v>
      </c>
      <c r="C151" s="68" t="s">
        <v>751</v>
      </c>
      <c r="D151" s="67" t="s">
        <v>47</v>
      </c>
      <c r="E151" s="67" t="s">
        <v>754</v>
      </c>
      <c r="F151" s="68" t="s">
        <v>736</v>
      </c>
      <c r="G151" s="69">
        <v>137</v>
      </c>
      <c r="H151" s="67" t="s">
        <v>32</v>
      </c>
      <c r="I151" s="69">
        <v>137</v>
      </c>
      <c r="J151" s="68" t="s">
        <v>748</v>
      </c>
      <c r="K151" s="73">
        <v>43556</v>
      </c>
      <c r="L151" s="73">
        <v>43739</v>
      </c>
      <c r="M151" s="67" t="s">
        <v>732</v>
      </c>
      <c r="N151" s="67" t="s">
        <v>755</v>
      </c>
    </row>
    <row r="152" ht="141" customHeight="1" spans="1:14">
      <c r="A152" s="67">
        <v>7</v>
      </c>
      <c r="B152" s="68" t="s">
        <v>756</v>
      </c>
      <c r="C152" s="68" t="s">
        <v>751</v>
      </c>
      <c r="D152" s="67" t="s">
        <v>67</v>
      </c>
      <c r="E152" s="67" t="s">
        <v>757</v>
      </c>
      <c r="F152" s="68" t="s">
        <v>736</v>
      </c>
      <c r="G152" s="69">
        <v>137</v>
      </c>
      <c r="H152" s="67" t="s">
        <v>32</v>
      </c>
      <c r="I152" s="69">
        <v>137</v>
      </c>
      <c r="J152" s="68" t="s">
        <v>748</v>
      </c>
      <c r="K152" s="73">
        <v>43556</v>
      </c>
      <c r="L152" s="73">
        <v>43739</v>
      </c>
      <c r="M152" s="67" t="s">
        <v>732</v>
      </c>
      <c r="N152" s="67" t="s">
        <v>758</v>
      </c>
    </row>
    <row r="153" ht="132" customHeight="1" spans="1:14">
      <c r="A153" s="67">
        <v>8</v>
      </c>
      <c r="B153" s="68" t="s">
        <v>759</v>
      </c>
      <c r="C153" s="68" t="s">
        <v>751</v>
      </c>
      <c r="D153" s="67" t="s">
        <v>43</v>
      </c>
      <c r="E153" s="67" t="s">
        <v>760</v>
      </c>
      <c r="F153" s="68" t="s">
        <v>736</v>
      </c>
      <c r="G153" s="69">
        <v>137</v>
      </c>
      <c r="H153" s="67" t="s">
        <v>32</v>
      </c>
      <c r="I153" s="69">
        <v>137</v>
      </c>
      <c r="J153" s="68" t="s">
        <v>748</v>
      </c>
      <c r="K153" s="73">
        <v>43556</v>
      </c>
      <c r="L153" s="73">
        <v>43739</v>
      </c>
      <c r="M153" s="67" t="s">
        <v>732</v>
      </c>
      <c r="N153" s="67" t="s">
        <v>761</v>
      </c>
    </row>
    <row r="154" ht="24" spans="1:14">
      <c r="A154" s="27" t="s">
        <v>762</v>
      </c>
      <c r="B154" s="28" t="s">
        <v>763</v>
      </c>
      <c r="C154" s="28" t="s">
        <v>26</v>
      </c>
      <c r="D154" s="19"/>
      <c r="E154" s="19"/>
      <c r="F154" s="30"/>
      <c r="G154" s="22"/>
      <c r="H154" s="19"/>
      <c r="I154" s="22"/>
      <c r="J154" s="20"/>
      <c r="K154" s="74"/>
      <c r="L154" s="74"/>
      <c r="M154" s="19"/>
      <c r="N154" s="19">
        <f>N155+N173+N189+N205+N219+N223+N231+N238+N271+N294+N308+N323</f>
        <v>1965</v>
      </c>
    </row>
    <row r="155" ht="22" customHeight="1" spans="1:14">
      <c r="A155" s="19"/>
      <c r="B155" s="20" t="s">
        <v>29</v>
      </c>
      <c r="C155" s="20"/>
      <c r="D155" s="19"/>
      <c r="E155" s="19"/>
      <c r="F155" s="19"/>
      <c r="G155" s="22"/>
      <c r="H155" s="19"/>
      <c r="I155" s="22"/>
      <c r="J155" s="20"/>
      <c r="K155" s="47"/>
      <c r="L155" s="47"/>
      <c r="M155" s="19"/>
      <c r="N155" s="19">
        <v>170</v>
      </c>
    </row>
    <row r="156" ht="38" customHeight="1" spans="1:14">
      <c r="A156" s="67">
        <v>1</v>
      </c>
      <c r="B156" s="68" t="s">
        <v>764</v>
      </c>
      <c r="C156" s="68" t="s">
        <v>765</v>
      </c>
      <c r="D156" s="67" t="s">
        <v>29</v>
      </c>
      <c r="E156" s="67" t="s">
        <v>468</v>
      </c>
      <c r="F156" s="67" t="s">
        <v>766</v>
      </c>
      <c r="G156" s="67">
        <v>20</v>
      </c>
      <c r="H156" s="67" t="s">
        <v>32</v>
      </c>
      <c r="I156" s="67">
        <v>20</v>
      </c>
      <c r="J156" s="68" t="s">
        <v>767</v>
      </c>
      <c r="K156" s="75" t="s">
        <v>768</v>
      </c>
      <c r="L156" s="75" t="s">
        <v>769</v>
      </c>
      <c r="M156" s="67" t="s">
        <v>34</v>
      </c>
      <c r="N156" s="67" t="s">
        <v>770</v>
      </c>
    </row>
    <row r="157" ht="40" customHeight="1" spans="1:14">
      <c r="A157" s="67">
        <v>2</v>
      </c>
      <c r="B157" s="68" t="s">
        <v>771</v>
      </c>
      <c r="C157" s="68" t="s">
        <v>772</v>
      </c>
      <c r="D157" s="67" t="s">
        <v>29</v>
      </c>
      <c r="E157" s="67" t="s">
        <v>773</v>
      </c>
      <c r="F157" s="67" t="s">
        <v>774</v>
      </c>
      <c r="G157" s="67">
        <v>12</v>
      </c>
      <c r="H157" s="67" t="s">
        <v>32</v>
      </c>
      <c r="I157" s="67">
        <v>12</v>
      </c>
      <c r="J157" s="68" t="s">
        <v>775</v>
      </c>
      <c r="K157" s="75" t="s">
        <v>768</v>
      </c>
      <c r="L157" s="75" t="s">
        <v>769</v>
      </c>
      <c r="M157" s="67" t="s">
        <v>34</v>
      </c>
      <c r="N157" s="67" t="s">
        <v>776</v>
      </c>
    </row>
    <row r="158" ht="40" customHeight="1" spans="1:14">
      <c r="A158" s="67">
        <v>3</v>
      </c>
      <c r="B158" s="68" t="s">
        <v>771</v>
      </c>
      <c r="C158" s="68" t="s">
        <v>777</v>
      </c>
      <c r="D158" s="67" t="s">
        <v>29</v>
      </c>
      <c r="E158" s="67" t="s">
        <v>773</v>
      </c>
      <c r="F158" s="67" t="s">
        <v>778</v>
      </c>
      <c r="G158" s="67">
        <v>8</v>
      </c>
      <c r="H158" s="67" t="s">
        <v>32</v>
      </c>
      <c r="I158" s="67">
        <v>8</v>
      </c>
      <c r="J158" s="68" t="s">
        <v>775</v>
      </c>
      <c r="K158" s="75" t="s">
        <v>768</v>
      </c>
      <c r="L158" s="75" t="s">
        <v>769</v>
      </c>
      <c r="M158" s="67" t="s">
        <v>34</v>
      </c>
      <c r="N158" s="67" t="s">
        <v>776</v>
      </c>
    </row>
    <row r="159" ht="72" spans="1:14">
      <c r="A159" s="67">
        <v>4</v>
      </c>
      <c r="B159" s="68" t="s">
        <v>779</v>
      </c>
      <c r="C159" s="68" t="s">
        <v>780</v>
      </c>
      <c r="D159" s="67" t="s">
        <v>29</v>
      </c>
      <c r="E159" s="67" t="s">
        <v>781</v>
      </c>
      <c r="F159" s="67" t="s">
        <v>782</v>
      </c>
      <c r="G159" s="67">
        <v>10</v>
      </c>
      <c r="H159" s="67" t="s">
        <v>32</v>
      </c>
      <c r="I159" s="67">
        <v>10</v>
      </c>
      <c r="J159" s="68" t="s">
        <v>783</v>
      </c>
      <c r="K159" s="75" t="s">
        <v>768</v>
      </c>
      <c r="L159" s="75" t="s">
        <v>769</v>
      </c>
      <c r="M159" s="67" t="s">
        <v>34</v>
      </c>
      <c r="N159" s="67" t="s">
        <v>784</v>
      </c>
    </row>
    <row r="160" ht="48" spans="1:14">
      <c r="A160" s="67">
        <v>5</v>
      </c>
      <c r="B160" s="68" t="s">
        <v>785</v>
      </c>
      <c r="C160" s="68" t="s">
        <v>786</v>
      </c>
      <c r="D160" s="67" t="s">
        <v>29</v>
      </c>
      <c r="E160" s="67" t="s">
        <v>787</v>
      </c>
      <c r="F160" s="67" t="s">
        <v>788</v>
      </c>
      <c r="G160" s="67">
        <v>10</v>
      </c>
      <c r="H160" s="67" t="s">
        <v>32</v>
      </c>
      <c r="I160" s="67">
        <v>10</v>
      </c>
      <c r="J160" s="68" t="s">
        <v>789</v>
      </c>
      <c r="K160" s="75" t="s">
        <v>768</v>
      </c>
      <c r="L160" s="75" t="s">
        <v>769</v>
      </c>
      <c r="M160" s="67" t="s">
        <v>34</v>
      </c>
      <c r="N160" s="67" t="s">
        <v>790</v>
      </c>
    </row>
    <row r="161" ht="48" spans="1:14">
      <c r="A161" s="67">
        <v>6</v>
      </c>
      <c r="B161" s="68" t="s">
        <v>791</v>
      </c>
      <c r="C161" s="68" t="s">
        <v>792</v>
      </c>
      <c r="D161" s="67" t="s">
        <v>29</v>
      </c>
      <c r="E161" s="67" t="s">
        <v>793</v>
      </c>
      <c r="F161" s="67" t="s">
        <v>587</v>
      </c>
      <c r="G161" s="67">
        <v>10</v>
      </c>
      <c r="H161" s="67" t="s">
        <v>32</v>
      </c>
      <c r="I161" s="67">
        <v>10</v>
      </c>
      <c r="J161" s="68" t="s">
        <v>794</v>
      </c>
      <c r="K161" s="75" t="s">
        <v>768</v>
      </c>
      <c r="L161" s="75" t="s">
        <v>769</v>
      </c>
      <c r="M161" s="67" t="s">
        <v>34</v>
      </c>
      <c r="N161" s="67" t="s">
        <v>795</v>
      </c>
    </row>
    <row r="162" ht="28" customHeight="1" spans="1:14">
      <c r="A162" s="67">
        <v>7</v>
      </c>
      <c r="B162" s="68" t="s">
        <v>796</v>
      </c>
      <c r="C162" s="68" t="s">
        <v>797</v>
      </c>
      <c r="D162" s="67" t="s">
        <v>29</v>
      </c>
      <c r="E162" s="67" t="s">
        <v>657</v>
      </c>
      <c r="F162" s="67" t="s">
        <v>798</v>
      </c>
      <c r="G162" s="67">
        <v>20</v>
      </c>
      <c r="H162" s="67" t="s">
        <v>32</v>
      </c>
      <c r="I162" s="67">
        <v>20</v>
      </c>
      <c r="J162" s="68" t="s">
        <v>799</v>
      </c>
      <c r="K162" s="75" t="s">
        <v>768</v>
      </c>
      <c r="L162" s="75" t="s">
        <v>769</v>
      </c>
      <c r="M162" s="67" t="s">
        <v>34</v>
      </c>
      <c r="N162" s="67" t="s">
        <v>800</v>
      </c>
    </row>
    <row r="163" ht="48" spans="1:14">
      <c r="A163" s="67">
        <v>8</v>
      </c>
      <c r="B163" s="68" t="s">
        <v>801</v>
      </c>
      <c r="C163" s="68" t="s">
        <v>802</v>
      </c>
      <c r="D163" s="67" t="s">
        <v>29</v>
      </c>
      <c r="E163" s="67" t="s">
        <v>378</v>
      </c>
      <c r="F163" s="67" t="s">
        <v>766</v>
      </c>
      <c r="G163" s="67">
        <v>10</v>
      </c>
      <c r="H163" s="67" t="s">
        <v>32</v>
      </c>
      <c r="I163" s="67">
        <v>10</v>
      </c>
      <c r="J163" s="68" t="s">
        <v>803</v>
      </c>
      <c r="K163" s="75" t="s">
        <v>768</v>
      </c>
      <c r="L163" s="75" t="s">
        <v>769</v>
      </c>
      <c r="M163" s="67" t="s">
        <v>34</v>
      </c>
      <c r="N163" s="67" t="s">
        <v>804</v>
      </c>
    </row>
    <row r="164" ht="41" customHeight="1" spans="1:14">
      <c r="A164" s="67">
        <v>9</v>
      </c>
      <c r="B164" s="68" t="s">
        <v>805</v>
      </c>
      <c r="C164" s="68" t="s">
        <v>806</v>
      </c>
      <c r="D164" s="67" t="s">
        <v>29</v>
      </c>
      <c r="E164" s="67" t="s">
        <v>807</v>
      </c>
      <c r="F164" s="67" t="s">
        <v>808</v>
      </c>
      <c r="G164" s="69">
        <v>7.2</v>
      </c>
      <c r="H164" s="67" t="s">
        <v>32</v>
      </c>
      <c r="I164" s="69">
        <v>7.2</v>
      </c>
      <c r="J164" s="68" t="s">
        <v>809</v>
      </c>
      <c r="K164" s="75" t="s">
        <v>768</v>
      </c>
      <c r="L164" s="75" t="s">
        <v>769</v>
      </c>
      <c r="M164" s="67" t="s">
        <v>34</v>
      </c>
      <c r="N164" s="67" t="s">
        <v>810</v>
      </c>
    </row>
    <row r="165" ht="41" customHeight="1" spans="1:14">
      <c r="A165" s="67">
        <v>10</v>
      </c>
      <c r="B165" s="68" t="s">
        <v>811</v>
      </c>
      <c r="C165" s="68" t="s">
        <v>812</v>
      </c>
      <c r="D165" s="67" t="s">
        <v>29</v>
      </c>
      <c r="E165" s="67" t="s">
        <v>807</v>
      </c>
      <c r="F165" s="67" t="s">
        <v>813</v>
      </c>
      <c r="G165" s="69">
        <v>12.8</v>
      </c>
      <c r="H165" s="67" t="s">
        <v>32</v>
      </c>
      <c r="I165" s="69">
        <v>12.8</v>
      </c>
      <c r="J165" s="68" t="s">
        <v>814</v>
      </c>
      <c r="K165" s="75" t="s">
        <v>768</v>
      </c>
      <c r="L165" s="75" t="s">
        <v>769</v>
      </c>
      <c r="M165" s="67" t="s">
        <v>34</v>
      </c>
      <c r="N165" s="67" t="s">
        <v>810</v>
      </c>
    </row>
    <row r="166" ht="34" customHeight="1" spans="1:14">
      <c r="A166" s="67">
        <v>11</v>
      </c>
      <c r="B166" s="68" t="s">
        <v>815</v>
      </c>
      <c r="C166" s="68" t="s">
        <v>816</v>
      </c>
      <c r="D166" s="67" t="s">
        <v>29</v>
      </c>
      <c r="E166" s="67" t="s">
        <v>550</v>
      </c>
      <c r="F166" s="67" t="s">
        <v>813</v>
      </c>
      <c r="G166" s="70">
        <v>9</v>
      </c>
      <c r="H166" s="67" t="s">
        <v>32</v>
      </c>
      <c r="I166" s="70">
        <v>9</v>
      </c>
      <c r="J166" s="68" t="s">
        <v>817</v>
      </c>
      <c r="K166" s="75" t="s">
        <v>768</v>
      </c>
      <c r="L166" s="75" t="s">
        <v>769</v>
      </c>
      <c r="M166" s="67" t="s">
        <v>34</v>
      </c>
      <c r="N166" s="67" t="s">
        <v>818</v>
      </c>
    </row>
    <row r="167" ht="55" customHeight="1" spans="1:14">
      <c r="A167" s="67">
        <v>12</v>
      </c>
      <c r="B167" s="68" t="s">
        <v>819</v>
      </c>
      <c r="C167" s="68" t="s">
        <v>820</v>
      </c>
      <c r="D167" s="67" t="s">
        <v>29</v>
      </c>
      <c r="E167" s="67" t="s">
        <v>550</v>
      </c>
      <c r="F167" s="67" t="s">
        <v>821</v>
      </c>
      <c r="G167" s="70">
        <v>1</v>
      </c>
      <c r="H167" s="67" t="s">
        <v>32</v>
      </c>
      <c r="I167" s="70">
        <v>1</v>
      </c>
      <c r="J167" s="68" t="s">
        <v>822</v>
      </c>
      <c r="K167" s="75" t="s">
        <v>768</v>
      </c>
      <c r="L167" s="75" t="s">
        <v>769</v>
      </c>
      <c r="M167" s="67" t="s">
        <v>34</v>
      </c>
      <c r="N167" s="67" t="s">
        <v>818</v>
      </c>
    </row>
    <row r="168" ht="43" customHeight="1" spans="1:14">
      <c r="A168" s="67">
        <v>13</v>
      </c>
      <c r="B168" s="68" t="s">
        <v>823</v>
      </c>
      <c r="C168" s="68" t="s">
        <v>824</v>
      </c>
      <c r="D168" s="67" t="s">
        <v>29</v>
      </c>
      <c r="E168" s="67" t="s">
        <v>550</v>
      </c>
      <c r="F168" s="67" t="s">
        <v>813</v>
      </c>
      <c r="G168" s="67">
        <v>9</v>
      </c>
      <c r="H168" s="67" t="s">
        <v>32</v>
      </c>
      <c r="I168" s="67">
        <v>9</v>
      </c>
      <c r="J168" s="68" t="s">
        <v>825</v>
      </c>
      <c r="K168" s="75" t="s">
        <v>768</v>
      </c>
      <c r="L168" s="75" t="s">
        <v>769</v>
      </c>
      <c r="M168" s="67" t="s">
        <v>34</v>
      </c>
      <c r="N168" s="67" t="s">
        <v>818</v>
      </c>
    </row>
    <row r="169" ht="54" customHeight="1" spans="1:14">
      <c r="A169" s="67">
        <v>14</v>
      </c>
      <c r="B169" s="68" t="s">
        <v>819</v>
      </c>
      <c r="C169" s="68" t="s">
        <v>826</v>
      </c>
      <c r="D169" s="67" t="s">
        <v>29</v>
      </c>
      <c r="E169" s="67" t="s">
        <v>550</v>
      </c>
      <c r="F169" s="67" t="s">
        <v>821</v>
      </c>
      <c r="G169" s="67">
        <v>1</v>
      </c>
      <c r="H169" s="67" t="s">
        <v>32</v>
      </c>
      <c r="I169" s="67">
        <v>1</v>
      </c>
      <c r="J169" s="68" t="s">
        <v>822</v>
      </c>
      <c r="K169" s="75" t="s">
        <v>768</v>
      </c>
      <c r="L169" s="75" t="s">
        <v>769</v>
      </c>
      <c r="M169" s="67" t="s">
        <v>34</v>
      </c>
      <c r="N169" s="67" t="s">
        <v>818</v>
      </c>
    </row>
    <row r="170" ht="48" customHeight="1" spans="1:14">
      <c r="A170" s="67">
        <v>15</v>
      </c>
      <c r="B170" s="68" t="s">
        <v>827</v>
      </c>
      <c r="C170" s="68" t="s">
        <v>828</v>
      </c>
      <c r="D170" s="67" t="s">
        <v>29</v>
      </c>
      <c r="E170" s="67" t="s">
        <v>829</v>
      </c>
      <c r="F170" s="67" t="s">
        <v>766</v>
      </c>
      <c r="G170" s="67">
        <v>10</v>
      </c>
      <c r="H170" s="67" t="s">
        <v>32</v>
      </c>
      <c r="I170" s="67">
        <v>10</v>
      </c>
      <c r="J170" s="68" t="s">
        <v>830</v>
      </c>
      <c r="K170" s="75" t="s">
        <v>768</v>
      </c>
      <c r="L170" s="75" t="s">
        <v>769</v>
      </c>
      <c r="M170" s="67" t="s">
        <v>34</v>
      </c>
      <c r="N170" s="67" t="s">
        <v>831</v>
      </c>
    </row>
    <row r="171" ht="45" customHeight="1" spans="1:14">
      <c r="A171" s="67">
        <v>16</v>
      </c>
      <c r="B171" s="68" t="s">
        <v>832</v>
      </c>
      <c r="C171" s="68" t="s">
        <v>833</v>
      </c>
      <c r="D171" s="67" t="s">
        <v>29</v>
      </c>
      <c r="E171" s="67" t="s">
        <v>829</v>
      </c>
      <c r="F171" s="67" t="s">
        <v>766</v>
      </c>
      <c r="G171" s="67">
        <v>10</v>
      </c>
      <c r="H171" s="67" t="s">
        <v>32</v>
      </c>
      <c r="I171" s="67">
        <v>10</v>
      </c>
      <c r="J171" s="68" t="s">
        <v>834</v>
      </c>
      <c r="K171" s="75" t="s">
        <v>768</v>
      </c>
      <c r="L171" s="75" t="s">
        <v>769</v>
      </c>
      <c r="M171" s="67" t="s">
        <v>34</v>
      </c>
      <c r="N171" s="67" t="s">
        <v>831</v>
      </c>
    </row>
    <row r="172" ht="43" customHeight="1" spans="1:14">
      <c r="A172" s="67">
        <v>17</v>
      </c>
      <c r="B172" s="68" t="s">
        <v>835</v>
      </c>
      <c r="C172" s="68" t="s">
        <v>836</v>
      </c>
      <c r="D172" s="67" t="s">
        <v>29</v>
      </c>
      <c r="E172" s="67" t="s">
        <v>837</v>
      </c>
      <c r="F172" s="67" t="s">
        <v>838</v>
      </c>
      <c r="G172" s="67">
        <v>10</v>
      </c>
      <c r="H172" s="67" t="s">
        <v>32</v>
      </c>
      <c r="I172" s="67">
        <v>10</v>
      </c>
      <c r="J172" s="68" t="s">
        <v>839</v>
      </c>
      <c r="K172" s="75" t="s">
        <v>768</v>
      </c>
      <c r="L172" s="75" t="s">
        <v>769</v>
      </c>
      <c r="M172" s="67" t="s">
        <v>34</v>
      </c>
      <c r="N172" s="67" t="s">
        <v>837</v>
      </c>
    </row>
    <row r="173" ht="21" customHeight="1" spans="1:14">
      <c r="A173" s="19"/>
      <c r="B173" s="20" t="s">
        <v>35</v>
      </c>
      <c r="C173" s="20"/>
      <c r="D173" s="19"/>
      <c r="E173" s="19"/>
      <c r="F173" s="19"/>
      <c r="G173" s="22"/>
      <c r="H173" s="19"/>
      <c r="I173" s="22"/>
      <c r="J173" s="20"/>
      <c r="K173" s="47"/>
      <c r="L173" s="47"/>
      <c r="M173" s="19"/>
      <c r="N173" s="19">
        <v>180</v>
      </c>
    </row>
    <row r="174" ht="48" spans="1:14">
      <c r="A174" s="29">
        <v>1</v>
      </c>
      <c r="B174" s="71" t="s">
        <v>840</v>
      </c>
      <c r="C174" s="71" t="s">
        <v>841</v>
      </c>
      <c r="D174" s="29" t="s">
        <v>35</v>
      </c>
      <c r="E174" s="29" t="s">
        <v>842</v>
      </c>
      <c r="F174" s="29" t="s">
        <v>843</v>
      </c>
      <c r="G174" s="29">
        <v>20</v>
      </c>
      <c r="H174" s="67" t="s">
        <v>32</v>
      </c>
      <c r="I174" s="29">
        <v>20</v>
      </c>
      <c r="J174" s="71" t="s">
        <v>844</v>
      </c>
      <c r="K174" s="76">
        <v>43556</v>
      </c>
      <c r="L174" s="76">
        <v>43617</v>
      </c>
      <c r="M174" s="29" t="s">
        <v>38</v>
      </c>
      <c r="N174" s="19" t="s">
        <v>845</v>
      </c>
    </row>
    <row r="175" ht="66" customHeight="1" spans="1:14">
      <c r="A175" s="29">
        <v>2</v>
      </c>
      <c r="B175" s="71" t="s">
        <v>846</v>
      </c>
      <c r="C175" s="71" t="s">
        <v>847</v>
      </c>
      <c r="D175" s="29" t="s">
        <v>35</v>
      </c>
      <c r="E175" s="29" t="s">
        <v>297</v>
      </c>
      <c r="F175" s="29" t="s">
        <v>379</v>
      </c>
      <c r="G175" s="29">
        <v>20</v>
      </c>
      <c r="H175" s="67" t="s">
        <v>32</v>
      </c>
      <c r="I175" s="29">
        <v>20</v>
      </c>
      <c r="J175" s="71" t="s">
        <v>848</v>
      </c>
      <c r="K175" s="76">
        <v>43525</v>
      </c>
      <c r="L175" s="76">
        <v>43595</v>
      </c>
      <c r="M175" s="29" t="s">
        <v>38</v>
      </c>
      <c r="N175" s="19" t="s">
        <v>849</v>
      </c>
    </row>
    <row r="176" ht="53" customHeight="1" spans="1:14">
      <c r="A176" s="29">
        <v>3</v>
      </c>
      <c r="B176" s="71" t="s">
        <v>850</v>
      </c>
      <c r="C176" s="71" t="s">
        <v>851</v>
      </c>
      <c r="D176" s="29" t="s">
        <v>35</v>
      </c>
      <c r="E176" s="29" t="s">
        <v>852</v>
      </c>
      <c r="F176" s="29" t="s">
        <v>853</v>
      </c>
      <c r="G176" s="29">
        <v>10</v>
      </c>
      <c r="H176" s="67" t="s">
        <v>32</v>
      </c>
      <c r="I176" s="29">
        <v>10</v>
      </c>
      <c r="J176" s="71" t="s">
        <v>854</v>
      </c>
      <c r="K176" s="76">
        <v>43556</v>
      </c>
      <c r="L176" s="76">
        <v>43718</v>
      </c>
      <c r="M176" s="29" t="s">
        <v>38</v>
      </c>
      <c r="N176" s="19" t="s">
        <v>855</v>
      </c>
    </row>
    <row r="177" ht="53" customHeight="1" spans="1:14">
      <c r="A177" s="29">
        <v>4</v>
      </c>
      <c r="B177" s="71" t="s">
        <v>850</v>
      </c>
      <c r="C177" s="71" t="s">
        <v>856</v>
      </c>
      <c r="D177" s="29" t="s">
        <v>35</v>
      </c>
      <c r="E177" s="29" t="s">
        <v>852</v>
      </c>
      <c r="F177" s="29" t="s">
        <v>857</v>
      </c>
      <c r="G177" s="29">
        <v>10</v>
      </c>
      <c r="H177" s="67" t="s">
        <v>32</v>
      </c>
      <c r="I177" s="29">
        <v>10</v>
      </c>
      <c r="J177" s="71" t="s">
        <v>854</v>
      </c>
      <c r="K177" s="76">
        <v>43557</v>
      </c>
      <c r="L177" s="76">
        <v>43719</v>
      </c>
      <c r="M177" s="29" t="s">
        <v>38</v>
      </c>
      <c r="N177" s="19" t="s">
        <v>855</v>
      </c>
    </row>
    <row r="178" ht="48" spans="1:14">
      <c r="A178" s="29">
        <v>5</v>
      </c>
      <c r="B178" s="71" t="s">
        <v>858</v>
      </c>
      <c r="C178" s="71" t="s">
        <v>859</v>
      </c>
      <c r="D178" s="29" t="s">
        <v>35</v>
      </c>
      <c r="E178" s="29" t="s">
        <v>263</v>
      </c>
      <c r="F178" s="29" t="s">
        <v>860</v>
      </c>
      <c r="G178" s="29">
        <v>6.8</v>
      </c>
      <c r="H178" s="67" t="s">
        <v>32</v>
      </c>
      <c r="I178" s="29">
        <v>6.8</v>
      </c>
      <c r="J178" s="71" t="s">
        <v>861</v>
      </c>
      <c r="K178" s="77" t="s">
        <v>769</v>
      </c>
      <c r="L178" s="77" t="s">
        <v>862</v>
      </c>
      <c r="M178" s="29" t="s">
        <v>38</v>
      </c>
      <c r="N178" s="19" t="s">
        <v>863</v>
      </c>
    </row>
    <row r="179" ht="48" spans="1:14">
      <c r="A179" s="29">
        <v>6</v>
      </c>
      <c r="B179" s="71" t="s">
        <v>864</v>
      </c>
      <c r="C179" s="71" t="s">
        <v>865</v>
      </c>
      <c r="D179" s="29" t="s">
        <v>35</v>
      </c>
      <c r="E179" s="29" t="s">
        <v>263</v>
      </c>
      <c r="F179" s="29" t="s">
        <v>866</v>
      </c>
      <c r="G179" s="29">
        <v>6.2</v>
      </c>
      <c r="H179" s="67" t="s">
        <v>32</v>
      </c>
      <c r="I179" s="29">
        <v>6.2</v>
      </c>
      <c r="J179" s="71" t="s">
        <v>867</v>
      </c>
      <c r="K179" s="77" t="s">
        <v>868</v>
      </c>
      <c r="L179" s="77" t="s">
        <v>869</v>
      </c>
      <c r="M179" s="29" t="s">
        <v>38</v>
      </c>
      <c r="N179" s="19" t="s">
        <v>863</v>
      </c>
    </row>
    <row r="180" ht="32" customHeight="1" spans="1:14">
      <c r="A180" s="29">
        <v>7</v>
      </c>
      <c r="B180" s="71" t="s">
        <v>870</v>
      </c>
      <c r="C180" s="71" t="s">
        <v>871</v>
      </c>
      <c r="D180" s="29" t="s">
        <v>35</v>
      </c>
      <c r="E180" s="29" t="s">
        <v>263</v>
      </c>
      <c r="F180" s="29" t="s">
        <v>872</v>
      </c>
      <c r="G180" s="29">
        <v>7</v>
      </c>
      <c r="H180" s="67" t="s">
        <v>32</v>
      </c>
      <c r="I180" s="29">
        <v>7</v>
      </c>
      <c r="J180" s="71" t="s">
        <v>873</v>
      </c>
      <c r="K180" s="77" t="s">
        <v>769</v>
      </c>
      <c r="L180" s="77" t="s">
        <v>862</v>
      </c>
      <c r="M180" s="29" t="s">
        <v>38</v>
      </c>
      <c r="N180" s="19" t="s">
        <v>863</v>
      </c>
    </row>
    <row r="181" ht="48" spans="1:14">
      <c r="A181" s="29">
        <v>8</v>
      </c>
      <c r="B181" s="71" t="s">
        <v>874</v>
      </c>
      <c r="C181" s="71" t="s">
        <v>875</v>
      </c>
      <c r="D181" s="29" t="s">
        <v>35</v>
      </c>
      <c r="E181" s="29" t="s">
        <v>876</v>
      </c>
      <c r="F181" s="29" t="s">
        <v>877</v>
      </c>
      <c r="G181" s="29">
        <v>20</v>
      </c>
      <c r="H181" s="67" t="s">
        <v>32</v>
      </c>
      <c r="I181" s="29">
        <v>20</v>
      </c>
      <c r="J181" s="71" t="s">
        <v>878</v>
      </c>
      <c r="K181" s="76">
        <v>43556</v>
      </c>
      <c r="L181" s="76">
        <v>43770</v>
      </c>
      <c r="M181" s="29" t="s">
        <v>38</v>
      </c>
      <c r="N181" s="19" t="s">
        <v>876</v>
      </c>
    </row>
    <row r="182" ht="138" customHeight="1" spans="1:14">
      <c r="A182" s="29">
        <v>9</v>
      </c>
      <c r="B182" s="71" t="s">
        <v>879</v>
      </c>
      <c r="C182" s="71" t="s">
        <v>880</v>
      </c>
      <c r="D182" s="29" t="s">
        <v>35</v>
      </c>
      <c r="E182" s="29" t="s">
        <v>881</v>
      </c>
      <c r="F182" s="29" t="s">
        <v>882</v>
      </c>
      <c r="G182" s="29">
        <v>20</v>
      </c>
      <c r="H182" s="67" t="s">
        <v>32</v>
      </c>
      <c r="I182" s="29">
        <v>20</v>
      </c>
      <c r="J182" s="71" t="s">
        <v>883</v>
      </c>
      <c r="K182" s="76">
        <v>43556</v>
      </c>
      <c r="L182" s="76">
        <v>43718</v>
      </c>
      <c r="M182" s="29" t="s">
        <v>38</v>
      </c>
      <c r="N182" s="29" t="s">
        <v>884</v>
      </c>
    </row>
    <row r="183" ht="37" customHeight="1" spans="1:14">
      <c r="A183" s="29">
        <v>10</v>
      </c>
      <c r="B183" s="71" t="s">
        <v>885</v>
      </c>
      <c r="C183" s="71" t="s">
        <v>886</v>
      </c>
      <c r="D183" s="29" t="s">
        <v>35</v>
      </c>
      <c r="E183" s="29" t="s">
        <v>887</v>
      </c>
      <c r="F183" s="29" t="s">
        <v>888</v>
      </c>
      <c r="G183" s="29">
        <v>20</v>
      </c>
      <c r="H183" s="67" t="s">
        <v>32</v>
      </c>
      <c r="I183" s="29">
        <v>20</v>
      </c>
      <c r="J183" s="71" t="s">
        <v>889</v>
      </c>
      <c r="K183" s="76">
        <v>43617</v>
      </c>
      <c r="L183" s="76">
        <v>43800</v>
      </c>
      <c r="M183" s="29" t="s">
        <v>38</v>
      </c>
      <c r="N183" s="29" t="s">
        <v>890</v>
      </c>
    </row>
    <row r="184" ht="39" customHeight="1" spans="1:14">
      <c r="A184" s="29">
        <v>11</v>
      </c>
      <c r="B184" s="71" t="s">
        <v>891</v>
      </c>
      <c r="C184" s="71" t="s">
        <v>892</v>
      </c>
      <c r="D184" s="29" t="s">
        <v>35</v>
      </c>
      <c r="E184" s="29" t="s">
        <v>745</v>
      </c>
      <c r="F184" s="29" t="s">
        <v>893</v>
      </c>
      <c r="G184" s="29">
        <v>6</v>
      </c>
      <c r="H184" s="67" t="s">
        <v>32</v>
      </c>
      <c r="I184" s="29">
        <v>6</v>
      </c>
      <c r="J184" s="71" t="s">
        <v>894</v>
      </c>
      <c r="K184" s="76">
        <v>43556</v>
      </c>
      <c r="L184" s="76">
        <v>43709</v>
      </c>
      <c r="M184" s="29" t="s">
        <v>38</v>
      </c>
      <c r="N184" s="19" t="s">
        <v>895</v>
      </c>
    </row>
    <row r="185" ht="54" customHeight="1" spans="1:14">
      <c r="A185" s="29">
        <v>12</v>
      </c>
      <c r="B185" s="71" t="s">
        <v>896</v>
      </c>
      <c r="C185" s="71" t="s">
        <v>897</v>
      </c>
      <c r="D185" s="29" t="s">
        <v>35</v>
      </c>
      <c r="E185" s="29" t="s">
        <v>745</v>
      </c>
      <c r="F185" s="29" t="s">
        <v>898</v>
      </c>
      <c r="G185" s="29">
        <v>6</v>
      </c>
      <c r="H185" s="67" t="s">
        <v>32</v>
      </c>
      <c r="I185" s="29">
        <v>6</v>
      </c>
      <c r="J185" s="71" t="s">
        <v>899</v>
      </c>
      <c r="K185" s="76">
        <v>43556</v>
      </c>
      <c r="L185" s="76">
        <v>43617</v>
      </c>
      <c r="M185" s="29" t="s">
        <v>38</v>
      </c>
      <c r="N185" s="19" t="s">
        <v>895</v>
      </c>
    </row>
    <row r="186" ht="56" customHeight="1" spans="1:14">
      <c r="A186" s="29">
        <v>13</v>
      </c>
      <c r="B186" s="71" t="s">
        <v>900</v>
      </c>
      <c r="C186" s="71" t="s">
        <v>901</v>
      </c>
      <c r="D186" s="29" t="s">
        <v>35</v>
      </c>
      <c r="E186" s="29" t="s">
        <v>745</v>
      </c>
      <c r="F186" s="29" t="s">
        <v>902</v>
      </c>
      <c r="G186" s="29">
        <v>4</v>
      </c>
      <c r="H186" s="67" t="s">
        <v>32</v>
      </c>
      <c r="I186" s="29">
        <v>4</v>
      </c>
      <c r="J186" s="71" t="s">
        <v>903</v>
      </c>
      <c r="K186" s="76">
        <v>43556</v>
      </c>
      <c r="L186" s="76">
        <v>43709</v>
      </c>
      <c r="M186" s="29" t="s">
        <v>38</v>
      </c>
      <c r="N186" s="19" t="s">
        <v>895</v>
      </c>
    </row>
    <row r="187" ht="54" customHeight="1" spans="1:14">
      <c r="A187" s="29">
        <v>14</v>
      </c>
      <c r="B187" s="71" t="s">
        <v>904</v>
      </c>
      <c r="C187" s="71" t="s">
        <v>905</v>
      </c>
      <c r="D187" s="29" t="s">
        <v>35</v>
      </c>
      <c r="E187" s="29" t="s">
        <v>745</v>
      </c>
      <c r="F187" s="29" t="s">
        <v>888</v>
      </c>
      <c r="G187" s="29">
        <v>4</v>
      </c>
      <c r="H187" s="67" t="s">
        <v>32</v>
      </c>
      <c r="I187" s="29">
        <v>4</v>
      </c>
      <c r="J187" s="71" t="s">
        <v>906</v>
      </c>
      <c r="K187" s="76">
        <v>43556</v>
      </c>
      <c r="L187" s="76">
        <v>43770</v>
      </c>
      <c r="M187" s="29" t="s">
        <v>38</v>
      </c>
      <c r="N187" s="19" t="s">
        <v>895</v>
      </c>
    </row>
    <row r="188" ht="27" customHeight="1" spans="1:14">
      <c r="A188" s="29">
        <v>15</v>
      </c>
      <c r="B188" s="71" t="s">
        <v>907</v>
      </c>
      <c r="C188" s="71" t="s">
        <v>908</v>
      </c>
      <c r="D188" s="29" t="s">
        <v>35</v>
      </c>
      <c r="E188" s="29" t="s">
        <v>909</v>
      </c>
      <c r="F188" s="29" t="s">
        <v>910</v>
      </c>
      <c r="G188" s="29">
        <v>20</v>
      </c>
      <c r="H188" s="67" t="s">
        <v>32</v>
      </c>
      <c r="I188" s="29">
        <v>20</v>
      </c>
      <c r="J188" s="71" t="s">
        <v>911</v>
      </c>
      <c r="K188" s="76">
        <v>43556</v>
      </c>
      <c r="L188" s="76">
        <v>43617</v>
      </c>
      <c r="M188" s="29" t="s">
        <v>38</v>
      </c>
      <c r="N188" s="78" t="s">
        <v>912</v>
      </c>
    </row>
    <row r="189" ht="18" customHeight="1" spans="1:14">
      <c r="A189" s="19"/>
      <c r="B189" s="20" t="s">
        <v>39</v>
      </c>
      <c r="C189" s="20"/>
      <c r="D189" s="19"/>
      <c r="E189" s="19"/>
      <c r="F189" s="19"/>
      <c r="G189" s="22"/>
      <c r="H189" s="19"/>
      <c r="I189" s="22"/>
      <c r="J189" s="20"/>
      <c r="K189" s="47"/>
      <c r="L189" s="47"/>
      <c r="M189" s="19"/>
      <c r="N189" s="19">
        <v>160</v>
      </c>
    </row>
    <row r="190" ht="36" spans="1:14">
      <c r="A190" s="29">
        <v>1</v>
      </c>
      <c r="B190" s="71" t="s">
        <v>913</v>
      </c>
      <c r="C190" s="71" t="s">
        <v>914</v>
      </c>
      <c r="D190" s="29" t="s">
        <v>39</v>
      </c>
      <c r="E190" s="29" t="s">
        <v>217</v>
      </c>
      <c r="F190" s="29" t="s">
        <v>915</v>
      </c>
      <c r="G190" s="29">
        <v>3</v>
      </c>
      <c r="H190" s="67" t="s">
        <v>32</v>
      </c>
      <c r="I190" s="29">
        <v>3</v>
      </c>
      <c r="J190" s="71" t="s">
        <v>916</v>
      </c>
      <c r="K190" s="76">
        <v>43556</v>
      </c>
      <c r="L190" s="77" t="s">
        <v>917</v>
      </c>
      <c r="M190" s="29" t="s">
        <v>42</v>
      </c>
      <c r="N190" s="29" t="s">
        <v>918</v>
      </c>
    </row>
    <row r="191" ht="36" spans="1:14">
      <c r="A191" s="29">
        <v>2</v>
      </c>
      <c r="B191" s="71" t="s">
        <v>919</v>
      </c>
      <c r="C191" s="71" t="s">
        <v>920</v>
      </c>
      <c r="D191" s="29" t="s">
        <v>39</v>
      </c>
      <c r="E191" s="29" t="s">
        <v>217</v>
      </c>
      <c r="F191" s="29" t="s">
        <v>921</v>
      </c>
      <c r="G191" s="29">
        <v>2.5</v>
      </c>
      <c r="H191" s="67" t="s">
        <v>32</v>
      </c>
      <c r="I191" s="29">
        <v>2.5</v>
      </c>
      <c r="J191" s="71" t="s">
        <v>916</v>
      </c>
      <c r="K191" s="76">
        <v>43556</v>
      </c>
      <c r="L191" s="77" t="s">
        <v>917</v>
      </c>
      <c r="M191" s="29" t="s">
        <v>42</v>
      </c>
      <c r="N191" s="29" t="s">
        <v>918</v>
      </c>
    </row>
    <row r="192" ht="36" spans="1:14">
      <c r="A192" s="29">
        <v>3</v>
      </c>
      <c r="B192" s="71" t="s">
        <v>922</v>
      </c>
      <c r="C192" s="71" t="s">
        <v>923</v>
      </c>
      <c r="D192" s="29" t="s">
        <v>39</v>
      </c>
      <c r="E192" s="29" t="s">
        <v>217</v>
      </c>
      <c r="F192" s="29" t="s">
        <v>924</v>
      </c>
      <c r="G192" s="29">
        <v>10</v>
      </c>
      <c r="H192" s="67" t="s">
        <v>32</v>
      </c>
      <c r="I192" s="29">
        <v>10</v>
      </c>
      <c r="J192" s="71" t="s">
        <v>925</v>
      </c>
      <c r="K192" s="76">
        <v>43556</v>
      </c>
      <c r="L192" s="77" t="s">
        <v>917</v>
      </c>
      <c r="M192" s="29" t="s">
        <v>42</v>
      </c>
      <c r="N192" s="29" t="s">
        <v>918</v>
      </c>
    </row>
    <row r="193" ht="36" spans="1:14">
      <c r="A193" s="29">
        <v>4</v>
      </c>
      <c r="B193" s="71" t="s">
        <v>926</v>
      </c>
      <c r="C193" s="71" t="s">
        <v>927</v>
      </c>
      <c r="D193" s="29" t="s">
        <v>39</v>
      </c>
      <c r="E193" s="29" t="s">
        <v>217</v>
      </c>
      <c r="F193" s="29" t="s">
        <v>928</v>
      </c>
      <c r="G193" s="29">
        <v>6.5</v>
      </c>
      <c r="H193" s="67" t="s">
        <v>32</v>
      </c>
      <c r="I193" s="29">
        <v>6.5</v>
      </c>
      <c r="J193" s="71" t="s">
        <v>929</v>
      </c>
      <c r="K193" s="76">
        <v>43556</v>
      </c>
      <c r="L193" s="77" t="s">
        <v>917</v>
      </c>
      <c r="M193" s="29" t="s">
        <v>42</v>
      </c>
      <c r="N193" s="29" t="s">
        <v>918</v>
      </c>
    </row>
    <row r="194" ht="36" spans="1:14">
      <c r="A194" s="29">
        <v>5</v>
      </c>
      <c r="B194" s="71" t="s">
        <v>930</v>
      </c>
      <c r="C194" s="71" t="s">
        <v>651</v>
      </c>
      <c r="D194" s="29" t="s">
        <v>39</v>
      </c>
      <c r="E194" s="29" t="s">
        <v>217</v>
      </c>
      <c r="F194" s="29" t="s">
        <v>921</v>
      </c>
      <c r="G194" s="29">
        <v>8</v>
      </c>
      <c r="H194" s="67" t="s">
        <v>32</v>
      </c>
      <c r="I194" s="29">
        <v>8</v>
      </c>
      <c r="J194" s="71" t="s">
        <v>931</v>
      </c>
      <c r="K194" s="76">
        <v>43556</v>
      </c>
      <c r="L194" s="77" t="s">
        <v>917</v>
      </c>
      <c r="M194" s="29" t="s">
        <v>42</v>
      </c>
      <c r="N194" s="29" t="s">
        <v>918</v>
      </c>
    </row>
    <row r="195" ht="36" spans="1:14">
      <c r="A195" s="29">
        <v>6</v>
      </c>
      <c r="B195" s="79" t="s">
        <v>932</v>
      </c>
      <c r="C195" s="79" t="s">
        <v>933</v>
      </c>
      <c r="D195" s="29" t="s">
        <v>39</v>
      </c>
      <c r="E195" s="80" t="s">
        <v>934</v>
      </c>
      <c r="F195" s="80" t="s">
        <v>935</v>
      </c>
      <c r="G195" s="81">
        <v>20</v>
      </c>
      <c r="H195" s="67" t="s">
        <v>32</v>
      </c>
      <c r="I195" s="81">
        <v>20</v>
      </c>
      <c r="J195" s="71" t="s">
        <v>936</v>
      </c>
      <c r="K195" s="97">
        <v>43525</v>
      </c>
      <c r="L195" s="97">
        <v>43617</v>
      </c>
      <c r="M195" s="83" t="s">
        <v>42</v>
      </c>
      <c r="N195" s="80" t="s">
        <v>937</v>
      </c>
    </row>
    <row r="196" ht="36" spans="1:14">
      <c r="A196" s="29">
        <v>7</v>
      </c>
      <c r="B196" s="71" t="s">
        <v>938</v>
      </c>
      <c r="C196" s="71" t="s">
        <v>939</v>
      </c>
      <c r="D196" s="29" t="s">
        <v>39</v>
      </c>
      <c r="E196" s="29" t="s">
        <v>544</v>
      </c>
      <c r="F196" s="80" t="s">
        <v>940</v>
      </c>
      <c r="G196" s="82">
        <v>8</v>
      </c>
      <c r="H196" s="67" t="s">
        <v>32</v>
      </c>
      <c r="I196" s="82">
        <v>8</v>
      </c>
      <c r="J196" s="71" t="s">
        <v>929</v>
      </c>
      <c r="K196" s="76">
        <v>43556</v>
      </c>
      <c r="L196" s="77" t="s">
        <v>941</v>
      </c>
      <c r="M196" s="29" t="s">
        <v>42</v>
      </c>
      <c r="N196" s="29" t="s">
        <v>942</v>
      </c>
    </row>
    <row r="197" ht="36" spans="1:14">
      <c r="A197" s="29">
        <v>8</v>
      </c>
      <c r="B197" s="71" t="s">
        <v>943</v>
      </c>
      <c r="C197" s="79" t="s">
        <v>944</v>
      </c>
      <c r="D197" s="29" t="s">
        <v>39</v>
      </c>
      <c r="E197" s="29" t="s">
        <v>544</v>
      </c>
      <c r="F197" s="83" t="s">
        <v>945</v>
      </c>
      <c r="G197" s="82">
        <v>6</v>
      </c>
      <c r="H197" s="67" t="s">
        <v>32</v>
      </c>
      <c r="I197" s="82">
        <v>6</v>
      </c>
      <c r="J197" s="71" t="s">
        <v>946</v>
      </c>
      <c r="K197" s="76">
        <v>43556</v>
      </c>
      <c r="L197" s="77" t="s">
        <v>941</v>
      </c>
      <c r="M197" s="29" t="s">
        <v>42</v>
      </c>
      <c r="N197" s="29" t="s">
        <v>942</v>
      </c>
    </row>
    <row r="198" ht="36" spans="1:14">
      <c r="A198" s="29">
        <v>9</v>
      </c>
      <c r="B198" s="71" t="s">
        <v>947</v>
      </c>
      <c r="C198" s="71" t="s">
        <v>948</v>
      </c>
      <c r="D198" s="29" t="s">
        <v>39</v>
      </c>
      <c r="E198" s="29" t="s">
        <v>544</v>
      </c>
      <c r="F198" s="83" t="s">
        <v>653</v>
      </c>
      <c r="G198" s="82">
        <v>6</v>
      </c>
      <c r="H198" s="67" t="s">
        <v>32</v>
      </c>
      <c r="I198" s="82">
        <v>6</v>
      </c>
      <c r="J198" s="71" t="s">
        <v>949</v>
      </c>
      <c r="K198" s="76">
        <v>43556</v>
      </c>
      <c r="L198" s="77" t="s">
        <v>941</v>
      </c>
      <c r="M198" s="29" t="s">
        <v>42</v>
      </c>
      <c r="N198" s="29" t="s">
        <v>942</v>
      </c>
    </row>
    <row r="199" ht="24" spans="1:14">
      <c r="A199" s="29">
        <v>10</v>
      </c>
      <c r="B199" s="71" t="s">
        <v>950</v>
      </c>
      <c r="C199" s="71" t="s">
        <v>951</v>
      </c>
      <c r="D199" s="29" t="s">
        <v>39</v>
      </c>
      <c r="E199" s="29" t="s">
        <v>952</v>
      </c>
      <c r="F199" s="80" t="s">
        <v>577</v>
      </c>
      <c r="G199" s="81">
        <v>20</v>
      </c>
      <c r="H199" s="67" t="s">
        <v>32</v>
      </c>
      <c r="I199" s="81">
        <v>20</v>
      </c>
      <c r="J199" s="71" t="s">
        <v>953</v>
      </c>
      <c r="K199" s="76">
        <v>43556</v>
      </c>
      <c r="L199" s="76">
        <v>43709</v>
      </c>
      <c r="M199" s="83" t="s">
        <v>42</v>
      </c>
      <c r="N199" s="29" t="s">
        <v>954</v>
      </c>
    </row>
    <row r="200" ht="24" spans="1:14">
      <c r="A200" s="29">
        <v>11</v>
      </c>
      <c r="B200" s="71" t="s">
        <v>955</v>
      </c>
      <c r="C200" s="71" t="s">
        <v>956</v>
      </c>
      <c r="D200" s="29" t="s">
        <v>39</v>
      </c>
      <c r="E200" s="29" t="s">
        <v>952</v>
      </c>
      <c r="F200" s="83" t="s">
        <v>821</v>
      </c>
      <c r="G200" s="81">
        <v>2</v>
      </c>
      <c r="H200" s="67" t="s">
        <v>32</v>
      </c>
      <c r="I200" s="81">
        <v>2</v>
      </c>
      <c r="J200" s="71" t="s">
        <v>957</v>
      </c>
      <c r="K200" s="76">
        <v>43556</v>
      </c>
      <c r="L200" s="76">
        <v>43709</v>
      </c>
      <c r="M200" s="83" t="s">
        <v>42</v>
      </c>
      <c r="N200" s="29" t="s">
        <v>954</v>
      </c>
    </row>
    <row r="201" ht="36" spans="1:14">
      <c r="A201" s="29">
        <v>12</v>
      </c>
      <c r="B201" s="71" t="s">
        <v>958</v>
      </c>
      <c r="C201" s="71" t="s">
        <v>959</v>
      </c>
      <c r="D201" s="29" t="s">
        <v>39</v>
      </c>
      <c r="E201" s="29" t="s">
        <v>960</v>
      </c>
      <c r="F201" s="83" t="s">
        <v>961</v>
      </c>
      <c r="G201" s="82">
        <v>17</v>
      </c>
      <c r="H201" s="67" t="s">
        <v>32</v>
      </c>
      <c r="I201" s="82">
        <v>17</v>
      </c>
      <c r="J201" s="71" t="s">
        <v>962</v>
      </c>
      <c r="K201" s="76">
        <v>43556</v>
      </c>
      <c r="L201" s="77" t="s">
        <v>941</v>
      </c>
      <c r="M201" s="29" t="s">
        <v>42</v>
      </c>
      <c r="N201" s="29" t="s">
        <v>963</v>
      </c>
    </row>
    <row r="202" ht="36" spans="1:14">
      <c r="A202" s="29">
        <v>13</v>
      </c>
      <c r="B202" s="71" t="s">
        <v>964</v>
      </c>
      <c r="C202" s="71" t="s">
        <v>965</v>
      </c>
      <c r="D202" s="29" t="s">
        <v>39</v>
      </c>
      <c r="E202" s="29" t="s">
        <v>960</v>
      </c>
      <c r="F202" s="83" t="s">
        <v>966</v>
      </c>
      <c r="G202" s="82">
        <v>3</v>
      </c>
      <c r="H202" s="67" t="s">
        <v>32</v>
      </c>
      <c r="I202" s="82">
        <v>3</v>
      </c>
      <c r="J202" s="71" t="s">
        <v>967</v>
      </c>
      <c r="K202" s="76">
        <v>43556</v>
      </c>
      <c r="L202" s="77" t="s">
        <v>941</v>
      </c>
      <c r="M202" s="29" t="s">
        <v>42</v>
      </c>
      <c r="N202" s="29" t="s">
        <v>963</v>
      </c>
    </row>
    <row r="203" ht="36" spans="1:14">
      <c r="A203" s="29">
        <v>14</v>
      </c>
      <c r="B203" s="71" t="s">
        <v>968</v>
      </c>
      <c r="C203" s="71" t="s">
        <v>969</v>
      </c>
      <c r="D203" s="29" t="s">
        <v>39</v>
      </c>
      <c r="E203" s="29" t="s">
        <v>970</v>
      </c>
      <c r="F203" s="83" t="s">
        <v>971</v>
      </c>
      <c r="G203" s="82">
        <v>20</v>
      </c>
      <c r="H203" s="67" t="s">
        <v>32</v>
      </c>
      <c r="I203" s="82">
        <v>20</v>
      </c>
      <c r="J203" s="71" t="s">
        <v>972</v>
      </c>
      <c r="K203" s="76">
        <v>43678</v>
      </c>
      <c r="L203" s="76">
        <v>43800</v>
      </c>
      <c r="M203" s="29" t="s">
        <v>42</v>
      </c>
      <c r="N203" s="29" t="s">
        <v>973</v>
      </c>
    </row>
    <row r="204" ht="60" spans="1:14">
      <c r="A204" s="29">
        <v>15</v>
      </c>
      <c r="B204" s="71" t="s">
        <v>974</v>
      </c>
      <c r="C204" s="71" t="s">
        <v>975</v>
      </c>
      <c r="D204" s="29" t="s">
        <v>39</v>
      </c>
      <c r="E204" s="29" t="s">
        <v>976</v>
      </c>
      <c r="F204" s="29" t="s">
        <v>977</v>
      </c>
      <c r="G204" s="82">
        <v>28</v>
      </c>
      <c r="H204" s="67" t="s">
        <v>32</v>
      </c>
      <c r="I204" s="82">
        <v>28</v>
      </c>
      <c r="J204" s="71" t="s">
        <v>978</v>
      </c>
      <c r="K204" s="76">
        <v>43550</v>
      </c>
      <c r="L204" s="76">
        <v>43565</v>
      </c>
      <c r="M204" s="29" t="s">
        <v>42</v>
      </c>
      <c r="N204" s="29" t="s">
        <v>979</v>
      </c>
    </row>
    <row r="205" ht="18" customHeight="1" spans="1:14">
      <c r="A205" s="84"/>
      <c r="B205" s="68" t="s">
        <v>43</v>
      </c>
      <c r="C205" s="85"/>
      <c r="D205" s="67"/>
      <c r="E205" s="67"/>
      <c r="F205" s="67"/>
      <c r="G205" s="69"/>
      <c r="H205" s="69"/>
      <c r="I205" s="69"/>
      <c r="J205" s="68"/>
      <c r="K205" s="73"/>
      <c r="L205" s="73"/>
      <c r="M205" s="41"/>
      <c r="N205" s="41">
        <v>160</v>
      </c>
    </row>
    <row r="206" ht="36" spans="1:14">
      <c r="A206" s="38">
        <v>1</v>
      </c>
      <c r="B206" s="86" t="s">
        <v>980</v>
      </c>
      <c r="C206" s="86" t="s">
        <v>981</v>
      </c>
      <c r="D206" s="87" t="s">
        <v>43</v>
      </c>
      <c r="E206" s="88" t="s">
        <v>982</v>
      </c>
      <c r="F206" s="89" t="s">
        <v>921</v>
      </c>
      <c r="G206" s="41">
        <v>20</v>
      </c>
      <c r="H206" s="67" t="s">
        <v>32</v>
      </c>
      <c r="I206" s="41">
        <v>20</v>
      </c>
      <c r="J206" s="86" t="s">
        <v>983</v>
      </c>
      <c r="K206" s="73">
        <v>43556</v>
      </c>
      <c r="L206" s="73">
        <v>43678</v>
      </c>
      <c r="M206" s="88" t="s">
        <v>984</v>
      </c>
      <c r="N206" s="88" t="s">
        <v>985</v>
      </c>
    </row>
    <row r="207" ht="24" spans="1:14">
      <c r="A207" s="38">
        <v>2</v>
      </c>
      <c r="B207" s="90" t="s">
        <v>986</v>
      </c>
      <c r="C207" s="90" t="s">
        <v>987</v>
      </c>
      <c r="D207" s="87" t="s">
        <v>43</v>
      </c>
      <c r="E207" s="88" t="s">
        <v>705</v>
      </c>
      <c r="F207" s="38" t="s">
        <v>988</v>
      </c>
      <c r="G207" s="41">
        <v>20</v>
      </c>
      <c r="H207" s="67" t="s">
        <v>32</v>
      </c>
      <c r="I207" s="41">
        <v>20</v>
      </c>
      <c r="J207" s="86" t="s">
        <v>989</v>
      </c>
      <c r="K207" s="73">
        <v>43556</v>
      </c>
      <c r="L207" s="73">
        <v>43800</v>
      </c>
      <c r="M207" s="88" t="s">
        <v>984</v>
      </c>
      <c r="N207" s="88" t="s">
        <v>990</v>
      </c>
    </row>
    <row r="208" ht="24" spans="1:14">
      <c r="A208" s="38">
        <v>3</v>
      </c>
      <c r="B208" s="86" t="s">
        <v>991</v>
      </c>
      <c r="C208" s="86" t="s">
        <v>992</v>
      </c>
      <c r="D208" s="87" t="s">
        <v>43</v>
      </c>
      <c r="E208" s="88" t="s">
        <v>993</v>
      </c>
      <c r="F208" s="89" t="s">
        <v>606</v>
      </c>
      <c r="G208" s="91">
        <v>10</v>
      </c>
      <c r="H208" s="67" t="s">
        <v>32</v>
      </c>
      <c r="I208" s="91">
        <v>10</v>
      </c>
      <c r="J208" s="86" t="s">
        <v>994</v>
      </c>
      <c r="K208" s="73">
        <v>43556</v>
      </c>
      <c r="L208" s="73">
        <v>43678</v>
      </c>
      <c r="M208" s="88" t="s">
        <v>984</v>
      </c>
      <c r="N208" s="88" t="s">
        <v>995</v>
      </c>
    </row>
    <row r="209" ht="36" spans="1:14">
      <c r="A209" s="38">
        <v>4</v>
      </c>
      <c r="B209" s="86" t="s">
        <v>996</v>
      </c>
      <c r="C209" s="86" t="s">
        <v>997</v>
      </c>
      <c r="D209" s="87" t="s">
        <v>43</v>
      </c>
      <c r="E209" s="88" t="s">
        <v>993</v>
      </c>
      <c r="F209" s="89" t="s">
        <v>998</v>
      </c>
      <c r="G209" s="91">
        <v>10</v>
      </c>
      <c r="H209" s="67" t="s">
        <v>32</v>
      </c>
      <c r="I209" s="91">
        <v>10</v>
      </c>
      <c r="J209" s="86" t="s">
        <v>999</v>
      </c>
      <c r="K209" s="73">
        <v>43556</v>
      </c>
      <c r="L209" s="73">
        <v>43678</v>
      </c>
      <c r="M209" s="88" t="s">
        <v>984</v>
      </c>
      <c r="N209" s="88" t="s">
        <v>995</v>
      </c>
    </row>
    <row r="210" ht="48" spans="1:14">
      <c r="A210" s="38">
        <v>5</v>
      </c>
      <c r="B210" s="92" t="s">
        <v>1000</v>
      </c>
      <c r="C210" s="92" t="s">
        <v>1001</v>
      </c>
      <c r="D210" s="87" t="s">
        <v>43</v>
      </c>
      <c r="E210" s="89" t="s">
        <v>1002</v>
      </c>
      <c r="F210" s="89" t="s">
        <v>587</v>
      </c>
      <c r="G210" s="91">
        <v>10</v>
      </c>
      <c r="H210" s="67" t="s">
        <v>32</v>
      </c>
      <c r="I210" s="91">
        <v>10</v>
      </c>
      <c r="J210" s="92" t="s">
        <v>1003</v>
      </c>
      <c r="K210" s="73">
        <v>43556</v>
      </c>
      <c r="L210" s="73">
        <v>43678</v>
      </c>
      <c r="M210" s="89" t="s">
        <v>984</v>
      </c>
      <c r="N210" s="89" t="s">
        <v>1004</v>
      </c>
    </row>
    <row r="211" ht="36" spans="1:14">
      <c r="A211" s="38">
        <v>6</v>
      </c>
      <c r="B211" s="93" t="s">
        <v>1005</v>
      </c>
      <c r="C211" s="93" t="s">
        <v>1006</v>
      </c>
      <c r="D211" s="87" t="s">
        <v>43</v>
      </c>
      <c r="E211" s="89" t="s">
        <v>1002</v>
      </c>
      <c r="F211" s="89" t="s">
        <v>921</v>
      </c>
      <c r="G211" s="91">
        <v>10</v>
      </c>
      <c r="H211" s="67" t="s">
        <v>32</v>
      </c>
      <c r="I211" s="91">
        <v>10</v>
      </c>
      <c r="J211" s="93" t="s">
        <v>1007</v>
      </c>
      <c r="K211" s="73">
        <v>43556</v>
      </c>
      <c r="L211" s="73">
        <v>43678</v>
      </c>
      <c r="M211" s="89" t="s">
        <v>984</v>
      </c>
      <c r="N211" s="89" t="s">
        <v>1004</v>
      </c>
    </row>
    <row r="212" ht="36" spans="1:14">
      <c r="A212" s="38">
        <v>7</v>
      </c>
      <c r="B212" s="86" t="s">
        <v>1008</v>
      </c>
      <c r="C212" s="86" t="s">
        <v>1009</v>
      </c>
      <c r="D212" s="87" t="s">
        <v>43</v>
      </c>
      <c r="E212" s="88" t="s">
        <v>1010</v>
      </c>
      <c r="F212" s="89" t="s">
        <v>1011</v>
      </c>
      <c r="G212" s="91">
        <v>10</v>
      </c>
      <c r="H212" s="67" t="s">
        <v>32</v>
      </c>
      <c r="I212" s="91">
        <v>10</v>
      </c>
      <c r="J212" s="86" t="s">
        <v>1012</v>
      </c>
      <c r="K212" s="73">
        <v>43556</v>
      </c>
      <c r="L212" s="73">
        <v>43678</v>
      </c>
      <c r="M212" s="89" t="s">
        <v>984</v>
      </c>
      <c r="N212" s="88" t="s">
        <v>1013</v>
      </c>
    </row>
    <row r="213" ht="36" spans="1:14">
      <c r="A213" s="38">
        <v>8</v>
      </c>
      <c r="B213" s="86" t="s">
        <v>1014</v>
      </c>
      <c r="C213" s="86" t="s">
        <v>1015</v>
      </c>
      <c r="D213" s="87" t="s">
        <v>43</v>
      </c>
      <c r="E213" s="88" t="s">
        <v>1010</v>
      </c>
      <c r="F213" s="89" t="s">
        <v>1016</v>
      </c>
      <c r="G213" s="91">
        <v>10</v>
      </c>
      <c r="H213" s="67" t="s">
        <v>32</v>
      </c>
      <c r="I213" s="91">
        <v>10</v>
      </c>
      <c r="J213" s="86" t="s">
        <v>1017</v>
      </c>
      <c r="K213" s="73">
        <v>43556</v>
      </c>
      <c r="L213" s="73">
        <v>43678</v>
      </c>
      <c r="M213" s="89" t="s">
        <v>984</v>
      </c>
      <c r="N213" s="88" t="s">
        <v>1013</v>
      </c>
    </row>
    <row r="214" ht="36" spans="1:14">
      <c r="A214" s="38">
        <v>9</v>
      </c>
      <c r="B214" s="86" t="s">
        <v>1018</v>
      </c>
      <c r="C214" s="86" t="s">
        <v>1019</v>
      </c>
      <c r="D214" s="87" t="s">
        <v>43</v>
      </c>
      <c r="E214" s="88" t="s">
        <v>1020</v>
      </c>
      <c r="F214" s="88" t="s">
        <v>1021</v>
      </c>
      <c r="G214" s="91">
        <v>20</v>
      </c>
      <c r="H214" s="67" t="s">
        <v>32</v>
      </c>
      <c r="I214" s="91">
        <v>20</v>
      </c>
      <c r="J214" s="86" t="s">
        <v>1022</v>
      </c>
      <c r="K214" s="73">
        <v>43556</v>
      </c>
      <c r="L214" s="73">
        <v>43678</v>
      </c>
      <c r="M214" s="89" t="s">
        <v>984</v>
      </c>
      <c r="N214" s="88" t="s">
        <v>1023</v>
      </c>
    </row>
    <row r="215" ht="36" spans="1:14">
      <c r="A215" s="38">
        <v>10</v>
      </c>
      <c r="B215" s="86" t="s">
        <v>1024</v>
      </c>
      <c r="C215" s="86" t="s">
        <v>1025</v>
      </c>
      <c r="D215" s="87" t="s">
        <v>43</v>
      </c>
      <c r="E215" s="88" t="s">
        <v>1026</v>
      </c>
      <c r="F215" s="89" t="s">
        <v>1027</v>
      </c>
      <c r="G215" s="91">
        <v>10</v>
      </c>
      <c r="H215" s="67" t="s">
        <v>32</v>
      </c>
      <c r="I215" s="91">
        <v>10</v>
      </c>
      <c r="J215" s="86" t="s">
        <v>1028</v>
      </c>
      <c r="K215" s="73">
        <v>43556</v>
      </c>
      <c r="L215" s="73">
        <v>43678</v>
      </c>
      <c r="M215" s="89" t="s">
        <v>984</v>
      </c>
      <c r="N215" s="88" t="s">
        <v>1029</v>
      </c>
    </row>
    <row r="216" ht="24" spans="1:14">
      <c r="A216" s="38">
        <v>11</v>
      </c>
      <c r="B216" s="86" t="s">
        <v>1030</v>
      </c>
      <c r="C216" s="86" t="s">
        <v>1031</v>
      </c>
      <c r="D216" s="87" t="s">
        <v>43</v>
      </c>
      <c r="E216" s="88" t="s">
        <v>1026</v>
      </c>
      <c r="F216" s="89" t="s">
        <v>1027</v>
      </c>
      <c r="G216" s="91">
        <v>10</v>
      </c>
      <c r="H216" s="67" t="s">
        <v>32</v>
      </c>
      <c r="I216" s="91">
        <v>10</v>
      </c>
      <c r="J216" s="86" t="s">
        <v>1007</v>
      </c>
      <c r="K216" s="73">
        <v>43556</v>
      </c>
      <c r="L216" s="73">
        <v>43678</v>
      </c>
      <c r="M216" s="89" t="s">
        <v>984</v>
      </c>
      <c r="N216" s="88" t="s">
        <v>1029</v>
      </c>
    </row>
    <row r="217" ht="24" spans="1:14">
      <c r="A217" s="38">
        <v>12</v>
      </c>
      <c r="B217" s="86" t="s">
        <v>1032</v>
      </c>
      <c r="C217" s="92" t="s">
        <v>1033</v>
      </c>
      <c r="D217" s="87" t="s">
        <v>43</v>
      </c>
      <c r="E217" s="38" t="s">
        <v>760</v>
      </c>
      <c r="F217" s="89" t="s">
        <v>1034</v>
      </c>
      <c r="G217" s="91">
        <v>10</v>
      </c>
      <c r="H217" s="67" t="s">
        <v>32</v>
      </c>
      <c r="I217" s="91">
        <v>10</v>
      </c>
      <c r="J217" s="92" t="s">
        <v>1035</v>
      </c>
      <c r="K217" s="73">
        <v>43556</v>
      </c>
      <c r="L217" s="73">
        <v>43678</v>
      </c>
      <c r="M217" s="89" t="s">
        <v>984</v>
      </c>
      <c r="N217" s="38" t="s">
        <v>1036</v>
      </c>
    </row>
    <row r="218" ht="24" spans="1:14">
      <c r="A218" s="38">
        <v>13</v>
      </c>
      <c r="B218" s="92" t="s">
        <v>1037</v>
      </c>
      <c r="C218" s="92" t="s">
        <v>1038</v>
      </c>
      <c r="D218" s="87" t="s">
        <v>43</v>
      </c>
      <c r="E218" s="38" t="s">
        <v>760</v>
      </c>
      <c r="F218" s="89" t="s">
        <v>1034</v>
      </c>
      <c r="G218" s="91">
        <v>10</v>
      </c>
      <c r="H218" s="67" t="s">
        <v>32</v>
      </c>
      <c r="I218" s="91">
        <v>10</v>
      </c>
      <c r="J218" s="92" t="s">
        <v>1035</v>
      </c>
      <c r="K218" s="73">
        <v>43556</v>
      </c>
      <c r="L218" s="73">
        <v>43678</v>
      </c>
      <c r="M218" s="89" t="s">
        <v>984</v>
      </c>
      <c r="N218" s="38" t="s">
        <v>1036</v>
      </c>
    </row>
    <row r="219" ht="18" customHeight="1" spans="1:14">
      <c r="A219" s="19"/>
      <c r="B219" s="20" t="s">
        <v>47</v>
      </c>
      <c r="C219" s="20"/>
      <c r="D219" s="19"/>
      <c r="E219" s="19"/>
      <c r="F219" s="19"/>
      <c r="G219" s="22"/>
      <c r="H219" s="19"/>
      <c r="I219" s="22"/>
      <c r="J219" s="20"/>
      <c r="K219" s="47"/>
      <c r="L219" s="47"/>
      <c r="M219" s="19"/>
      <c r="N219" s="19">
        <v>60</v>
      </c>
    </row>
    <row r="220" ht="48" spans="1:14">
      <c r="A220" s="19">
        <v>1</v>
      </c>
      <c r="B220" s="85" t="s">
        <v>1039</v>
      </c>
      <c r="C220" s="68" t="s">
        <v>1040</v>
      </c>
      <c r="D220" s="67" t="s">
        <v>47</v>
      </c>
      <c r="E220" s="67" t="s">
        <v>1041</v>
      </c>
      <c r="F220" s="67" t="s">
        <v>1042</v>
      </c>
      <c r="G220" s="70">
        <v>20</v>
      </c>
      <c r="H220" s="67" t="s">
        <v>32</v>
      </c>
      <c r="I220" s="70">
        <v>20</v>
      </c>
      <c r="J220" s="68" t="s">
        <v>1043</v>
      </c>
      <c r="K220" s="73">
        <v>43556</v>
      </c>
      <c r="L220" s="73">
        <v>43709</v>
      </c>
      <c r="M220" s="67" t="s">
        <v>50</v>
      </c>
      <c r="N220" s="67" t="s">
        <v>1044</v>
      </c>
    </row>
    <row r="221" ht="36" spans="1:14">
      <c r="A221" s="19">
        <v>2</v>
      </c>
      <c r="B221" s="85" t="s">
        <v>1045</v>
      </c>
      <c r="C221" s="68" t="s">
        <v>1046</v>
      </c>
      <c r="D221" s="67" t="s">
        <v>47</v>
      </c>
      <c r="E221" s="67" t="s">
        <v>153</v>
      </c>
      <c r="F221" s="67" t="s">
        <v>1042</v>
      </c>
      <c r="G221" s="70">
        <v>20</v>
      </c>
      <c r="H221" s="67" t="s">
        <v>32</v>
      </c>
      <c r="I221" s="70">
        <v>20</v>
      </c>
      <c r="J221" s="68" t="s">
        <v>1047</v>
      </c>
      <c r="K221" s="73">
        <v>43556</v>
      </c>
      <c r="L221" s="73">
        <v>43709</v>
      </c>
      <c r="M221" s="67" t="s">
        <v>50</v>
      </c>
      <c r="N221" s="67" t="s">
        <v>156</v>
      </c>
    </row>
    <row r="222" ht="36" spans="1:14">
      <c r="A222" s="19">
        <v>3</v>
      </c>
      <c r="B222" s="85" t="s">
        <v>1048</v>
      </c>
      <c r="C222" s="68" t="s">
        <v>1049</v>
      </c>
      <c r="D222" s="67" t="s">
        <v>47</v>
      </c>
      <c r="E222" s="67" t="s">
        <v>741</v>
      </c>
      <c r="F222" s="67" t="s">
        <v>1050</v>
      </c>
      <c r="G222" s="94">
        <v>20</v>
      </c>
      <c r="H222" s="67" t="s">
        <v>32</v>
      </c>
      <c r="I222" s="94">
        <v>20</v>
      </c>
      <c r="J222" s="68" t="s">
        <v>1051</v>
      </c>
      <c r="K222" s="73">
        <v>43557</v>
      </c>
      <c r="L222" s="73">
        <v>43710</v>
      </c>
      <c r="M222" s="67" t="s">
        <v>50</v>
      </c>
      <c r="N222" s="41" t="s">
        <v>743</v>
      </c>
    </row>
    <row r="223" ht="18" customHeight="1" spans="1:14">
      <c r="A223" s="19"/>
      <c r="B223" s="20" t="s">
        <v>51</v>
      </c>
      <c r="C223" s="20"/>
      <c r="D223" s="19"/>
      <c r="E223" s="19"/>
      <c r="F223" s="19"/>
      <c r="G223" s="22"/>
      <c r="H223" s="19"/>
      <c r="I223" s="22"/>
      <c r="J223" s="20"/>
      <c r="K223" s="47"/>
      <c r="L223" s="47"/>
      <c r="M223" s="19"/>
      <c r="N223" s="19">
        <v>80</v>
      </c>
    </row>
    <row r="224" ht="36" spans="1:14">
      <c r="A224" s="78">
        <v>1</v>
      </c>
      <c r="B224" s="95" t="s">
        <v>1052</v>
      </c>
      <c r="C224" s="95" t="s">
        <v>1053</v>
      </c>
      <c r="D224" s="78" t="s">
        <v>51</v>
      </c>
      <c r="E224" s="78" t="s">
        <v>1054</v>
      </c>
      <c r="F224" s="78" t="s">
        <v>1055</v>
      </c>
      <c r="G224" s="29">
        <v>10</v>
      </c>
      <c r="H224" s="67" t="s">
        <v>32</v>
      </c>
      <c r="I224" s="29">
        <v>10</v>
      </c>
      <c r="J224" s="95" t="s">
        <v>1056</v>
      </c>
      <c r="K224" s="73">
        <v>43556</v>
      </c>
      <c r="L224" s="73">
        <v>43618</v>
      </c>
      <c r="M224" s="78" t="s">
        <v>54</v>
      </c>
      <c r="N224" s="78" t="s">
        <v>1057</v>
      </c>
    </row>
    <row r="225" ht="36" spans="1:14">
      <c r="A225" s="78">
        <v>2</v>
      </c>
      <c r="B225" s="95" t="s">
        <v>1058</v>
      </c>
      <c r="C225" s="95" t="s">
        <v>1059</v>
      </c>
      <c r="D225" s="78" t="s">
        <v>51</v>
      </c>
      <c r="E225" s="78" t="s">
        <v>1054</v>
      </c>
      <c r="F225" s="78" t="s">
        <v>1060</v>
      </c>
      <c r="G225" s="29">
        <v>10</v>
      </c>
      <c r="H225" s="67" t="s">
        <v>32</v>
      </c>
      <c r="I225" s="29">
        <v>10</v>
      </c>
      <c r="J225" s="95" t="s">
        <v>1061</v>
      </c>
      <c r="K225" s="73">
        <v>43556</v>
      </c>
      <c r="L225" s="73">
        <v>43618</v>
      </c>
      <c r="M225" s="78" t="s">
        <v>54</v>
      </c>
      <c r="N225" s="78" t="s">
        <v>1057</v>
      </c>
    </row>
    <row r="226" ht="36" spans="1:14">
      <c r="A226" s="78">
        <v>3</v>
      </c>
      <c r="B226" s="95" t="s">
        <v>1062</v>
      </c>
      <c r="C226" s="95" t="s">
        <v>1063</v>
      </c>
      <c r="D226" s="78" t="s">
        <v>51</v>
      </c>
      <c r="E226" s="78" t="s">
        <v>1064</v>
      </c>
      <c r="F226" s="78" t="s">
        <v>1065</v>
      </c>
      <c r="G226" s="29">
        <v>10</v>
      </c>
      <c r="H226" s="67" t="s">
        <v>32</v>
      </c>
      <c r="I226" s="29">
        <v>10</v>
      </c>
      <c r="J226" s="95" t="s">
        <v>1066</v>
      </c>
      <c r="K226" s="73">
        <v>43556</v>
      </c>
      <c r="L226" s="73">
        <v>43618</v>
      </c>
      <c r="M226" s="78" t="s">
        <v>54</v>
      </c>
      <c r="N226" s="78" t="s">
        <v>1067</v>
      </c>
    </row>
    <row r="227" ht="60" spans="1:14">
      <c r="A227" s="78">
        <v>4</v>
      </c>
      <c r="B227" s="95" t="s">
        <v>1068</v>
      </c>
      <c r="C227" s="95" t="s">
        <v>1069</v>
      </c>
      <c r="D227" s="78" t="s">
        <v>51</v>
      </c>
      <c r="E227" s="78" t="s">
        <v>1064</v>
      </c>
      <c r="F227" s="78" t="s">
        <v>1060</v>
      </c>
      <c r="G227" s="29">
        <v>10</v>
      </c>
      <c r="H227" s="67" t="s">
        <v>32</v>
      </c>
      <c r="I227" s="29">
        <v>10</v>
      </c>
      <c r="J227" s="95" t="s">
        <v>1070</v>
      </c>
      <c r="K227" s="73">
        <v>43556</v>
      </c>
      <c r="L227" s="73">
        <v>43618</v>
      </c>
      <c r="M227" s="78" t="s">
        <v>54</v>
      </c>
      <c r="N227" s="78" t="s">
        <v>1067</v>
      </c>
    </row>
    <row r="228" ht="60" spans="1:14">
      <c r="A228" s="78">
        <v>5</v>
      </c>
      <c r="B228" s="95" t="s">
        <v>1071</v>
      </c>
      <c r="C228" s="95" t="s">
        <v>1072</v>
      </c>
      <c r="D228" s="78" t="s">
        <v>51</v>
      </c>
      <c r="E228" s="78" t="s">
        <v>189</v>
      </c>
      <c r="F228" s="78" t="s">
        <v>766</v>
      </c>
      <c r="G228" s="29">
        <v>20</v>
      </c>
      <c r="H228" s="67" t="s">
        <v>32</v>
      </c>
      <c r="I228" s="29">
        <v>20</v>
      </c>
      <c r="J228" s="95" t="s">
        <v>1073</v>
      </c>
      <c r="K228" s="73">
        <v>43556</v>
      </c>
      <c r="L228" s="73">
        <v>43618</v>
      </c>
      <c r="M228" s="78" t="s">
        <v>54</v>
      </c>
      <c r="N228" s="78" t="s">
        <v>1074</v>
      </c>
    </row>
    <row r="229" ht="48" spans="1:14">
      <c r="A229" s="78">
        <v>6</v>
      </c>
      <c r="B229" s="95" t="s">
        <v>1075</v>
      </c>
      <c r="C229" s="95" t="s">
        <v>1076</v>
      </c>
      <c r="D229" s="78" t="s">
        <v>51</v>
      </c>
      <c r="E229" s="78" t="s">
        <v>1077</v>
      </c>
      <c r="F229" s="78" t="s">
        <v>1060</v>
      </c>
      <c r="G229" s="29">
        <v>10</v>
      </c>
      <c r="H229" s="67" t="s">
        <v>32</v>
      </c>
      <c r="I229" s="29">
        <v>10</v>
      </c>
      <c r="J229" s="95" t="s">
        <v>1078</v>
      </c>
      <c r="K229" s="73">
        <v>43556</v>
      </c>
      <c r="L229" s="73">
        <v>43618</v>
      </c>
      <c r="M229" s="78" t="s">
        <v>54</v>
      </c>
      <c r="N229" s="78" t="s">
        <v>1079</v>
      </c>
    </row>
    <row r="230" ht="48" spans="1:14">
      <c r="A230" s="78">
        <v>7</v>
      </c>
      <c r="B230" s="95" t="s">
        <v>1080</v>
      </c>
      <c r="C230" s="95" t="s">
        <v>1076</v>
      </c>
      <c r="D230" s="78" t="s">
        <v>51</v>
      </c>
      <c r="E230" s="78" t="s">
        <v>1081</v>
      </c>
      <c r="F230" s="78" t="s">
        <v>1060</v>
      </c>
      <c r="G230" s="29">
        <v>10</v>
      </c>
      <c r="H230" s="67" t="s">
        <v>32</v>
      </c>
      <c r="I230" s="29">
        <v>10</v>
      </c>
      <c r="J230" s="95" t="s">
        <v>1082</v>
      </c>
      <c r="K230" s="73">
        <v>43556</v>
      </c>
      <c r="L230" s="73">
        <v>43618</v>
      </c>
      <c r="M230" s="78" t="s">
        <v>54</v>
      </c>
      <c r="N230" s="78" t="s">
        <v>1079</v>
      </c>
    </row>
    <row r="231" ht="18" customHeight="1" spans="1:14">
      <c r="A231" s="19"/>
      <c r="B231" s="20" t="s">
        <v>55</v>
      </c>
      <c r="C231" s="20"/>
      <c r="D231" s="19"/>
      <c r="E231" s="19"/>
      <c r="F231" s="19"/>
      <c r="G231" s="22"/>
      <c r="H231" s="19"/>
      <c r="I231" s="22"/>
      <c r="J231" s="20"/>
      <c r="K231" s="47"/>
      <c r="L231" s="47"/>
      <c r="M231" s="19"/>
      <c r="N231" s="19">
        <v>120</v>
      </c>
    </row>
    <row r="232" ht="48" spans="1:14">
      <c r="A232" s="78">
        <v>1</v>
      </c>
      <c r="B232" s="95" t="s">
        <v>1083</v>
      </c>
      <c r="C232" s="95" t="s">
        <v>1084</v>
      </c>
      <c r="D232" s="78" t="s">
        <v>55</v>
      </c>
      <c r="E232" s="78" t="s">
        <v>177</v>
      </c>
      <c r="F232" s="78" t="s">
        <v>1085</v>
      </c>
      <c r="G232" s="29">
        <v>20</v>
      </c>
      <c r="H232" s="78" t="s">
        <v>1086</v>
      </c>
      <c r="I232" s="29">
        <v>20</v>
      </c>
      <c r="J232" s="95" t="s">
        <v>1087</v>
      </c>
      <c r="K232" s="98">
        <v>43556</v>
      </c>
      <c r="L232" s="98">
        <v>43709</v>
      </c>
      <c r="M232" s="78" t="s">
        <v>58</v>
      </c>
      <c r="N232" s="78" t="s">
        <v>1088</v>
      </c>
    </row>
    <row r="233" ht="48" spans="1:14">
      <c r="A233" s="78">
        <v>2</v>
      </c>
      <c r="B233" s="95" t="s">
        <v>1089</v>
      </c>
      <c r="C233" s="95" t="s">
        <v>1090</v>
      </c>
      <c r="D233" s="78" t="s">
        <v>55</v>
      </c>
      <c r="E233" s="78" t="s">
        <v>1091</v>
      </c>
      <c r="F233" s="78" t="s">
        <v>1092</v>
      </c>
      <c r="G233" s="29">
        <v>20</v>
      </c>
      <c r="H233" s="78" t="s">
        <v>1086</v>
      </c>
      <c r="I233" s="29">
        <v>20</v>
      </c>
      <c r="J233" s="95" t="s">
        <v>1093</v>
      </c>
      <c r="K233" s="98">
        <v>43618</v>
      </c>
      <c r="L233" s="98">
        <v>43801</v>
      </c>
      <c r="M233" s="78" t="s">
        <v>58</v>
      </c>
      <c r="N233" s="78" t="s">
        <v>1094</v>
      </c>
    </row>
    <row r="234" ht="48" spans="1:14">
      <c r="A234" s="78">
        <v>3</v>
      </c>
      <c r="B234" s="95" t="s">
        <v>1095</v>
      </c>
      <c r="C234" s="95" t="s">
        <v>1096</v>
      </c>
      <c r="D234" s="78" t="s">
        <v>55</v>
      </c>
      <c r="E234" s="78" t="s">
        <v>1097</v>
      </c>
      <c r="F234" s="78" t="s">
        <v>1098</v>
      </c>
      <c r="G234" s="29">
        <v>20</v>
      </c>
      <c r="H234" s="78" t="s">
        <v>1086</v>
      </c>
      <c r="I234" s="29">
        <v>20</v>
      </c>
      <c r="J234" s="95" t="s">
        <v>1099</v>
      </c>
      <c r="K234" s="98">
        <v>43586</v>
      </c>
      <c r="L234" s="98">
        <v>43800</v>
      </c>
      <c r="M234" s="78" t="s">
        <v>58</v>
      </c>
      <c r="N234" s="78" t="s">
        <v>1100</v>
      </c>
    </row>
    <row r="235" ht="36" spans="1:14">
      <c r="A235" s="78">
        <v>4</v>
      </c>
      <c r="B235" s="95" t="s">
        <v>1101</v>
      </c>
      <c r="C235" s="95" t="s">
        <v>1102</v>
      </c>
      <c r="D235" s="78" t="s">
        <v>55</v>
      </c>
      <c r="E235" s="78" t="s">
        <v>1103</v>
      </c>
      <c r="F235" s="78" t="s">
        <v>1055</v>
      </c>
      <c r="G235" s="96">
        <v>20</v>
      </c>
      <c r="H235" s="78" t="s">
        <v>1086</v>
      </c>
      <c r="I235" s="96">
        <v>20</v>
      </c>
      <c r="J235" s="95" t="s">
        <v>1104</v>
      </c>
      <c r="K235" s="98">
        <v>43556</v>
      </c>
      <c r="L235" s="98">
        <v>43647</v>
      </c>
      <c r="M235" s="78" t="s">
        <v>58</v>
      </c>
      <c r="N235" s="78" t="s">
        <v>1105</v>
      </c>
    </row>
    <row r="236" ht="36" spans="1:14">
      <c r="A236" s="78">
        <v>5</v>
      </c>
      <c r="B236" s="95" t="s">
        <v>1106</v>
      </c>
      <c r="C236" s="95" t="s">
        <v>1107</v>
      </c>
      <c r="D236" s="78" t="s">
        <v>55</v>
      </c>
      <c r="E236" s="78" t="s">
        <v>696</v>
      </c>
      <c r="F236" s="78" t="s">
        <v>1108</v>
      </c>
      <c r="G236" s="29">
        <v>20</v>
      </c>
      <c r="H236" s="78" t="s">
        <v>1086</v>
      </c>
      <c r="I236" s="29">
        <v>20</v>
      </c>
      <c r="J236" s="95" t="s">
        <v>1109</v>
      </c>
      <c r="K236" s="98">
        <v>43556</v>
      </c>
      <c r="L236" s="98">
        <v>43800</v>
      </c>
      <c r="M236" s="78" t="s">
        <v>58</v>
      </c>
      <c r="N236" s="78" t="s">
        <v>1110</v>
      </c>
    </row>
    <row r="237" ht="48" spans="1:14">
      <c r="A237" s="78">
        <v>6</v>
      </c>
      <c r="B237" s="95" t="s">
        <v>1111</v>
      </c>
      <c r="C237" s="95" t="s">
        <v>1112</v>
      </c>
      <c r="D237" s="78" t="s">
        <v>55</v>
      </c>
      <c r="E237" s="78" t="s">
        <v>1113</v>
      </c>
      <c r="F237" s="78" t="s">
        <v>1055</v>
      </c>
      <c r="G237" s="29">
        <v>20</v>
      </c>
      <c r="H237" s="78" t="s">
        <v>1086</v>
      </c>
      <c r="I237" s="29">
        <v>20</v>
      </c>
      <c r="J237" s="95" t="s">
        <v>1114</v>
      </c>
      <c r="K237" s="98">
        <v>43556</v>
      </c>
      <c r="L237" s="98">
        <v>43739</v>
      </c>
      <c r="M237" s="78" t="s">
        <v>58</v>
      </c>
      <c r="N237" s="78" t="s">
        <v>1113</v>
      </c>
    </row>
    <row r="238" ht="19" customHeight="1" spans="1:14">
      <c r="A238" s="19"/>
      <c r="B238" s="20" t="s">
        <v>59</v>
      </c>
      <c r="C238" s="20"/>
      <c r="D238" s="19"/>
      <c r="E238" s="19"/>
      <c r="F238" s="19"/>
      <c r="G238" s="22"/>
      <c r="H238" s="19"/>
      <c r="I238" s="22"/>
      <c r="J238" s="20"/>
      <c r="K238" s="47"/>
      <c r="L238" s="47"/>
      <c r="M238" s="19"/>
      <c r="N238" s="19">
        <v>200</v>
      </c>
    </row>
    <row r="239" ht="24" spans="1:14">
      <c r="A239" s="67">
        <v>1</v>
      </c>
      <c r="B239" s="71" t="s">
        <v>1115</v>
      </c>
      <c r="C239" s="71" t="s">
        <v>1116</v>
      </c>
      <c r="D239" s="29" t="s">
        <v>59</v>
      </c>
      <c r="E239" s="29" t="s">
        <v>1117</v>
      </c>
      <c r="F239" s="29" t="s">
        <v>1118</v>
      </c>
      <c r="G239" s="82">
        <v>20</v>
      </c>
      <c r="H239" s="67" t="s">
        <v>32</v>
      </c>
      <c r="I239" s="82">
        <v>20</v>
      </c>
      <c r="J239" s="71" t="s">
        <v>1119</v>
      </c>
      <c r="K239" s="55">
        <v>43556</v>
      </c>
      <c r="L239" s="55">
        <v>43709</v>
      </c>
      <c r="M239" s="29" t="s">
        <v>62</v>
      </c>
      <c r="N239" s="29" t="s">
        <v>1120</v>
      </c>
    </row>
    <row r="240" ht="36" spans="1:14">
      <c r="A240" s="67">
        <v>2</v>
      </c>
      <c r="B240" s="71" t="s">
        <v>1121</v>
      </c>
      <c r="C240" s="71" t="s">
        <v>1122</v>
      </c>
      <c r="D240" s="29" t="s">
        <v>59</v>
      </c>
      <c r="E240" s="29" t="s">
        <v>223</v>
      </c>
      <c r="F240" s="29" t="s">
        <v>1123</v>
      </c>
      <c r="G240" s="82">
        <v>20</v>
      </c>
      <c r="H240" s="67" t="s">
        <v>32</v>
      </c>
      <c r="I240" s="82">
        <v>20</v>
      </c>
      <c r="J240" s="71" t="s">
        <v>1124</v>
      </c>
      <c r="K240" s="55">
        <v>43556</v>
      </c>
      <c r="L240" s="55">
        <v>43709</v>
      </c>
      <c r="M240" s="29" t="s">
        <v>1125</v>
      </c>
      <c r="N240" s="29" t="s">
        <v>1126</v>
      </c>
    </row>
    <row r="241" ht="48" spans="1:14">
      <c r="A241" s="67">
        <v>3</v>
      </c>
      <c r="B241" s="71" t="s">
        <v>1127</v>
      </c>
      <c r="C241" s="71" t="s">
        <v>1128</v>
      </c>
      <c r="D241" s="29" t="s">
        <v>59</v>
      </c>
      <c r="E241" s="29" t="s">
        <v>1129</v>
      </c>
      <c r="F241" s="29" t="s">
        <v>1130</v>
      </c>
      <c r="G241" s="82">
        <v>10</v>
      </c>
      <c r="H241" s="67" t="s">
        <v>32</v>
      </c>
      <c r="I241" s="82">
        <v>10</v>
      </c>
      <c r="J241" s="71" t="s">
        <v>1131</v>
      </c>
      <c r="K241" s="55">
        <v>43556</v>
      </c>
      <c r="L241" s="55">
        <v>43709</v>
      </c>
      <c r="M241" s="29" t="s">
        <v>62</v>
      </c>
      <c r="N241" s="29" t="s">
        <v>1132</v>
      </c>
    </row>
    <row r="242" ht="48" spans="1:14">
      <c r="A242" s="67">
        <v>4</v>
      </c>
      <c r="B242" s="71" t="s">
        <v>1133</v>
      </c>
      <c r="C242" s="71" t="s">
        <v>1134</v>
      </c>
      <c r="D242" s="29" t="s">
        <v>59</v>
      </c>
      <c r="E242" s="29" t="s">
        <v>1129</v>
      </c>
      <c r="F242" s="29" t="s">
        <v>1034</v>
      </c>
      <c r="G242" s="82">
        <v>10</v>
      </c>
      <c r="H242" s="67" t="s">
        <v>32</v>
      </c>
      <c r="I242" s="82">
        <v>10</v>
      </c>
      <c r="J242" s="71" t="s">
        <v>1135</v>
      </c>
      <c r="K242" s="55">
        <v>43556</v>
      </c>
      <c r="L242" s="55">
        <v>43709</v>
      </c>
      <c r="M242" s="29" t="s">
        <v>62</v>
      </c>
      <c r="N242" s="29" t="s">
        <v>1132</v>
      </c>
    </row>
    <row r="243" ht="36" spans="1:14">
      <c r="A243" s="67">
        <v>5</v>
      </c>
      <c r="B243" s="79" t="s">
        <v>1136</v>
      </c>
      <c r="C243" s="79" t="s">
        <v>1137</v>
      </c>
      <c r="D243" s="29" t="s">
        <v>59</v>
      </c>
      <c r="E243" s="67" t="s">
        <v>1138</v>
      </c>
      <c r="F243" s="41" t="s">
        <v>1139</v>
      </c>
      <c r="G243" s="82">
        <v>10</v>
      </c>
      <c r="H243" s="67" t="s">
        <v>32</v>
      </c>
      <c r="I243" s="82">
        <v>10</v>
      </c>
      <c r="J243" s="20" t="s">
        <v>1140</v>
      </c>
      <c r="K243" s="97">
        <v>43586</v>
      </c>
      <c r="L243" s="97">
        <v>43800</v>
      </c>
      <c r="M243" s="67" t="s">
        <v>1141</v>
      </c>
      <c r="N243" s="67" t="s">
        <v>1142</v>
      </c>
    </row>
    <row r="244" ht="36" spans="1:14">
      <c r="A244" s="67">
        <v>6</v>
      </c>
      <c r="B244" s="79" t="s">
        <v>1143</v>
      </c>
      <c r="C244" s="79" t="s">
        <v>1144</v>
      </c>
      <c r="D244" s="29" t="s">
        <v>59</v>
      </c>
      <c r="E244" s="67" t="s">
        <v>1138</v>
      </c>
      <c r="F244" s="67" t="s">
        <v>1145</v>
      </c>
      <c r="G244" s="82">
        <v>10</v>
      </c>
      <c r="H244" s="67" t="s">
        <v>32</v>
      </c>
      <c r="I244" s="82">
        <v>10</v>
      </c>
      <c r="J244" s="20" t="s">
        <v>1146</v>
      </c>
      <c r="K244" s="97">
        <v>43587</v>
      </c>
      <c r="L244" s="97">
        <v>43801</v>
      </c>
      <c r="M244" s="67" t="s">
        <v>1141</v>
      </c>
      <c r="N244" s="67" t="s">
        <v>1142</v>
      </c>
    </row>
    <row r="245" ht="48" spans="1:14">
      <c r="A245" s="67">
        <v>7</v>
      </c>
      <c r="B245" s="71" t="s">
        <v>1147</v>
      </c>
      <c r="C245" s="71" t="s">
        <v>1148</v>
      </c>
      <c r="D245" s="29" t="s">
        <v>59</v>
      </c>
      <c r="E245" s="29" t="s">
        <v>200</v>
      </c>
      <c r="F245" s="29" t="s">
        <v>1149</v>
      </c>
      <c r="G245" s="82">
        <v>20</v>
      </c>
      <c r="H245" s="67" t="s">
        <v>32</v>
      </c>
      <c r="I245" s="82">
        <v>20</v>
      </c>
      <c r="J245" s="71" t="s">
        <v>1150</v>
      </c>
      <c r="K245" s="55">
        <v>43556</v>
      </c>
      <c r="L245" s="55">
        <v>43709</v>
      </c>
      <c r="M245" s="29" t="s">
        <v>62</v>
      </c>
      <c r="N245" s="29" t="s">
        <v>1151</v>
      </c>
    </row>
    <row r="246" ht="24" spans="1:14">
      <c r="A246" s="67">
        <v>8</v>
      </c>
      <c r="B246" s="71" t="s">
        <v>1152</v>
      </c>
      <c r="C246" s="71" t="s">
        <v>1153</v>
      </c>
      <c r="D246" s="29" t="s">
        <v>59</v>
      </c>
      <c r="E246" s="29" t="s">
        <v>1154</v>
      </c>
      <c r="F246" s="29" t="s">
        <v>1155</v>
      </c>
      <c r="G246" s="22">
        <v>1.1</v>
      </c>
      <c r="H246" s="67" t="s">
        <v>32</v>
      </c>
      <c r="I246" s="22">
        <v>1.1</v>
      </c>
      <c r="J246" s="71" t="s">
        <v>1156</v>
      </c>
      <c r="K246" s="55">
        <v>43556</v>
      </c>
      <c r="L246" s="55">
        <v>43770</v>
      </c>
      <c r="M246" s="29" t="s">
        <v>1141</v>
      </c>
      <c r="N246" s="29" t="s">
        <v>1157</v>
      </c>
    </row>
    <row r="247" ht="24" spans="1:14">
      <c r="A247" s="67">
        <v>9</v>
      </c>
      <c r="B247" s="71" t="s">
        <v>1158</v>
      </c>
      <c r="C247" s="71" t="s">
        <v>1159</v>
      </c>
      <c r="D247" s="29" t="s">
        <v>59</v>
      </c>
      <c r="E247" s="29" t="s">
        <v>1154</v>
      </c>
      <c r="F247" s="29" t="s">
        <v>1160</v>
      </c>
      <c r="G247" s="22">
        <v>0.3</v>
      </c>
      <c r="H247" s="67" t="s">
        <v>32</v>
      </c>
      <c r="I247" s="22">
        <v>0.3</v>
      </c>
      <c r="J247" s="71" t="s">
        <v>1161</v>
      </c>
      <c r="K247" s="55">
        <v>43556</v>
      </c>
      <c r="L247" s="55">
        <v>43770</v>
      </c>
      <c r="M247" s="29" t="s">
        <v>1141</v>
      </c>
      <c r="N247" s="29" t="s">
        <v>1157</v>
      </c>
    </row>
    <row r="248" ht="24" spans="1:14">
      <c r="A248" s="67">
        <v>10</v>
      </c>
      <c r="B248" s="71" t="s">
        <v>1158</v>
      </c>
      <c r="C248" s="71" t="s">
        <v>1162</v>
      </c>
      <c r="D248" s="29" t="s">
        <v>59</v>
      </c>
      <c r="E248" s="29" t="s">
        <v>1154</v>
      </c>
      <c r="F248" s="29" t="s">
        <v>1163</v>
      </c>
      <c r="G248" s="22">
        <v>0.7</v>
      </c>
      <c r="H248" s="67" t="s">
        <v>32</v>
      </c>
      <c r="I248" s="22">
        <v>0.7</v>
      </c>
      <c r="J248" s="71" t="s">
        <v>1164</v>
      </c>
      <c r="K248" s="55">
        <v>43556</v>
      </c>
      <c r="L248" s="55">
        <v>43770</v>
      </c>
      <c r="M248" s="29" t="s">
        <v>1141</v>
      </c>
      <c r="N248" s="29" t="s">
        <v>1157</v>
      </c>
    </row>
    <row r="249" ht="24" spans="1:14">
      <c r="A249" s="67">
        <v>11</v>
      </c>
      <c r="B249" s="71" t="s">
        <v>1158</v>
      </c>
      <c r="C249" s="71" t="s">
        <v>1165</v>
      </c>
      <c r="D249" s="29" t="s">
        <v>59</v>
      </c>
      <c r="E249" s="29" t="s">
        <v>1154</v>
      </c>
      <c r="F249" s="29" t="s">
        <v>1166</v>
      </c>
      <c r="G249" s="22">
        <v>0.1</v>
      </c>
      <c r="H249" s="67" t="s">
        <v>32</v>
      </c>
      <c r="I249" s="22">
        <v>0.1</v>
      </c>
      <c r="J249" s="71" t="s">
        <v>1167</v>
      </c>
      <c r="K249" s="55">
        <v>43556</v>
      </c>
      <c r="L249" s="55">
        <v>43770</v>
      </c>
      <c r="M249" s="29" t="s">
        <v>1141</v>
      </c>
      <c r="N249" s="29" t="s">
        <v>1157</v>
      </c>
    </row>
    <row r="250" ht="24" spans="1:14">
      <c r="A250" s="67">
        <v>12</v>
      </c>
      <c r="B250" s="71" t="s">
        <v>1168</v>
      </c>
      <c r="C250" s="71" t="s">
        <v>1162</v>
      </c>
      <c r="D250" s="29" t="s">
        <v>59</v>
      </c>
      <c r="E250" s="29" t="s">
        <v>1154</v>
      </c>
      <c r="F250" s="29" t="s">
        <v>1163</v>
      </c>
      <c r="G250" s="22">
        <v>0.7</v>
      </c>
      <c r="H250" s="67" t="s">
        <v>32</v>
      </c>
      <c r="I250" s="22">
        <v>0.7</v>
      </c>
      <c r="J250" s="71" t="s">
        <v>1169</v>
      </c>
      <c r="K250" s="55">
        <v>43556</v>
      </c>
      <c r="L250" s="55">
        <v>43770</v>
      </c>
      <c r="M250" s="29" t="s">
        <v>1141</v>
      </c>
      <c r="N250" s="29" t="s">
        <v>1157</v>
      </c>
    </row>
    <row r="251" ht="24" spans="1:14">
      <c r="A251" s="67">
        <v>13</v>
      </c>
      <c r="B251" s="71" t="s">
        <v>1170</v>
      </c>
      <c r="C251" s="71" t="s">
        <v>1171</v>
      </c>
      <c r="D251" s="29" t="s">
        <v>59</v>
      </c>
      <c r="E251" s="29" t="s">
        <v>1154</v>
      </c>
      <c r="F251" s="29" t="s">
        <v>1172</v>
      </c>
      <c r="G251" s="22">
        <v>3.6</v>
      </c>
      <c r="H251" s="67" t="s">
        <v>32</v>
      </c>
      <c r="I251" s="22">
        <v>3.6</v>
      </c>
      <c r="J251" s="71" t="s">
        <v>1173</v>
      </c>
      <c r="K251" s="55">
        <v>43556</v>
      </c>
      <c r="L251" s="55">
        <v>43770</v>
      </c>
      <c r="M251" s="29" t="s">
        <v>1141</v>
      </c>
      <c r="N251" s="29" t="s">
        <v>1157</v>
      </c>
    </row>
    <row r="252" ht="24" spans="1:14">
      <c r="A252" s="67">
        <v>14</v>
      </c>
      <c r="B252" s="71" t="s">
        <v>1170</v>
      </c>
      <c r="C252" s="71" t="s">
        <v>1174</v>
      </c>
      <c r="D252" s="29" t="s">
        <v>59</v>
      </c>
      <c r="E252" s="29" t="s">
        <v>1154</v>
      </c>
      <c r="F252" s="29" t="s">
        <v>1175</v>
      </c>
      <c r="G252" s="22">
        <v>0.85</v>
      </c>
      <c r="H252" s="67" t="s">
        <v>32</v>
      </c>
      <c r="I252" s="22">
        <v>0.85</v>
      </c>
      <c r="J252" s="71" t="s">
        <v>1173</v>
      </c>
      <c r="K252" s="55">
        <v>43556</v>
      </c>
      <c r="L252" s="55">
        <v>43770</v>
      </c>
      <c r="M252" s="29" t="s">
        <v>1141</v>
      </c>
      <c r="N252" s="29" t="s">
        <v>1157</v>
      </c>
    </row>
    <row r="253" ht="24" spans="1:14">
      <c r="A253" s="67">
        <v>15</v>
      </c>
      <c r="B253" s="71" t="s">
        <v>1176</v>
      </c>
      <c r="C253" s="71" t="s">
        <v>1177</v>
      </c>
      <c r="D253" s="29" t="s">
        <v>59</v>
      </c>
      <c r="E253" s="29" t="s">
        <v>1154</v>
      </c>
      <c r="F253" s="29" t="s">
        <v>1178</v>
      </c>
      <c r="G253" s="22">
        <v>0.55</v>
      </c>
      <c r="H253" s="67" t="s">
        <v>32</v>
      </c>
      <c r="I253" s="22">
        <v>0.55</v>
      </c>
      <c r="J253" s="71" t="s">
        <v>1179</v>
      </c>
      <c r="K253" s="55">
        <v>43556</v>
      </c>
      <c r="L253" s="55">
        <v>43770</v>
      </c>
      <c r="M253" s="29" t="s">
        <v>1141</v>
      </c>
      <c r="N253" s="29" t="s">
        <v>1157</v>
      </c>
    </row>
    <row r="254" ht="36" spans="1:14">
      <c r="A254" s="67">
        <v>16</v>
      </c>
      <c r="B254" s="68" t="s">
        <v>1180</v>
      </c>
      <c r="C254" s="68" t="s">
        <v>1181</v>
      </c>
      <c r="D254" s="29" t="s">
        <v>59</v>
      </c>
      <c r="E254" s="29" t="s">
        <v>1154</v>
      </c>
      <c r="F254" s="67" t="s">
        <v>1182</v>
      </c>
      <c r="G254" s="69">
        <v>3.1</v>
      </c>
      <c r="H254" s="67" t="s">
        <v>32</v>
      </c>
      <c r="I254" s="69">
        <v>3.1</v>
      </c>
      <c r="J254" s="68" t="s">
        <v>1183</v>
      </c>
      <c r="K254" s="55">
        <v>43556</v>
      </c>
      <c r="L254" s="55">
        <v>43770</v>
      </c>
      <c r="M254" s="41" t="s">
        <v>1141</v>
      </c>
      <c r="N254" s="41" t="s">
        <v>1157</v>
      </c>
    </row>
    <row r="255" ht="36" spans="1:14">
      <c r="A255" s="67">
        <v>17</v>
      </c>
      <c r="B255" s="68" t="s">
        <v>1184</v>
      </c>
      <c r="C255" s="68" t="s">
        <v>1185</v>
      </c>
      <c r="D255" s="29" t="s">
        <v>59</v>
      </c>
      <c r="E255" s="29" t="s">
        <v>1154</v>
      </c>
      <c r="F255" s="67" t="s">
        <v>1186</v>
      </c>
      <c r="G255" s="69">
        <v>2.6</v>
      </c>
      <c r="H255" s="67" t="s">
        <v>32</v>
      </c>
      <c r="I255" s="69">
        <v>2.6</v>
      </c>
      <c r="J255" s="68" t="s">
        <v>1183</v>
      </c>
      <c r="K255" s="55">
        <v>43556</v>
      </c>
      <c r="L255" s="55">
        <v>43770</v>
      </c>
      <c r="M255" s="41" t="s">
        <v>1141</v>
      </c>
      <c r="N255" s="41" t="s">
        <v>1157</v>
      </c>
    </row>
    <row r="256" ht="24" spans="1:14">
      <c r="A256" s="67">
        <v>18</v>
      </c>
      <c r="B256" s="68" t="s">
        <v>1187</v>
      </c>
      <c r="C256" s="68" t="s">
        <v>1188</v>
      </c>
      <c r="D256" s="29" t="s">
        <v>59</v>
      </c>
      <c r="E256" s="67" t="s">
        <v>1154</v>
      </c>
      <c r="F256" s="67" t="s">
        <v>1189</v>
      </c>
      <c r="G256" s="69">
        <v>0.4</v>
      </c>
      <c r="H256" s="67" t="s">
        <v>32</v>
      </c>
      <c r="I256" s="69">
        <v>0.4</v>
      </c>
      <c r="J256" s="68" t="s">
        <v>1190</v>
      </c>
      <c r="K256" s="55">
        <v>43556</v>
      </c>
      <c r="L256" s="55">
        <v>43770</v>
      </c>
      <c r="M256" s="41" t="s">
        <v>1141</v>
      </c>
      <c r="N256" s="41" t="s">
        <v>1157</v>
      </c>
    </row>
    <row r="257" ht="72" spans="1:14">
      <c r="A257" s="67">
        <v>19</v>
      </c>
      <c r="B257" s="68" t="s">
        <v>1191</v>
      </c>
      <c r="C257" s="68" t="s">
        <v>1192</v>
      </c>
      <c r="D257" s="29" t="s">
        <v>59</v>
      </c>
      <c r="E257" s="67" t="s">
        <v>1154</v>
      </c>
      <c r="F257" s="67" t="s">
        <v>1193</v>
      </c>
      <c r="G257" s="70">
        <v>6</v>
      </c>
      <c r="H257" s="67" t="s">
        <v>32</v>
      </c>
      <c r="I257" s="70">
        <v>6</v>
      </c>
      <c r="J257" s="68" t="s">
        <v>1194</v>
      </c>
      <c r="K257" s="55">
        <v>43556</v>
      </c>
      <c r="L257" s="55">
        <v>43770</v>
      </c>
      <c r="M257" s="41" t="s">
        <v>1141</v>
      </c>
      <c r="N257" s="41" t="s">
        <v>1157</v>
      </c>
    </row>
    <row r="258" ht="36" spans="1:14">
      <c r="A258" s="67">
        <v>20</v>
      </c>
      <c r="B258" s="71" t="s">
        <v>1195</v>
      </c>
      <c r="C258" s="71" t="s">
        <v>1196</v>
      </c>
      <c r="D258" s="29" t="s">
        <v>59</v>
      </c>
      <c r="E258" s="29" t="s">
        <v>1197</v>
      </c>
      <c r="F258" s="29" t="s">
        <v>928</v>
      </c>
      <c r="G258" s="82">
        <v>20</v>
      </c>
      <c r="H258" s="67" t="s">
        <v>32</v>
      </c>
      <c r="I258" s="82">
        <v>20</v>
      </c>
      <c r="J258" s="71" t="s">
        <v>1198</v>
      </c>
      <c r="K258" s="55">
        <v>43556</v>
      </c>
      <c r="L258" s="55">
        <v>43770</v>
      </c>
      <c r="M258" s="29" t="s">
        <v>1141</v>
      </c>
      <c r="N258" s="29" t="s">
        <v>1199</v>
      </c>
    </row>
    <row r="259" ht="24" spans="1:14">
      <c r="A259" s="67">
        <v>21</v>
      </c>
      <c r="B259" s="71" t="s">
        <v>1200</v>
      </c>
      <c r="C259" s="71" t="s">
        <v>1201</v>
      </c>
      <c r="D259" s="29" t="s">
        <v>59</v>
      </c>
      <c r="E259" s="29" t="s">
        <v>1202</v>
      </c>
      <c r="F259" s="29" t="s">
        <v>1203</v>
      </c>
      <c r="G259" s="22">
        <v>13.5</v>
      </c>
      <c r="H259" s="67" t="s">
        <v>32</v>
      </c>
      <c r="I259" s="22">
        <v>13.5</v>
      </c>
      <c r="J259" s="71" t="s">
        <v>1204</v>
      </c>
      <c r="K259" s="55">
        <v>43556</v>
      </c>
      <c r="L259" s="55">
        <v>43709</v>
      </c>
      <c r="M259" s="29" t="s">
        <v>1141</v>
      </c>
      <c r="N259" s="29" t="s">
        <v>1205</v>
      </c>
    </row>
    <row r="260" ht="24" spans="1:14">
      <c r="A260" s="67">
        <v>22</v>
      </c>
      <c r="B260" s="71" t="s">
        <v>1200</v>
      </c>
      <c r="C260" s="71" t="s">
        <v>1206</v>
      </c>
      <c r="D260" s="29" t="s">
        <v>59</v>
      </c>
      <c r="E260" s="29" t="s">
        <v>1202</v>
      </c>
      <c r="F260" s="29" t="s">
        <v>1207</v>
      </c>
      <c r="G260" s="22">
        <v>1</v>
      </c>
      <c r="H260" s="67" t="s">
        <v>32</v>
      </c>
      <c r="I260" s="22">
        <v>1</v>
      </c>
      <c r="J260" s="71" t="s">
        <v>1208</v>
      </c>
      <c r="K260" s="55">
        <v>43556</v>
      </c>
      <c r="L260" s="55">
        <v>43709</v>
      </c>
      <c r="M260" s="29" t="s">
        <v>1141</v>
      </c>
      <c r="N260" s="29" t="s">
        <v>1205</v>
      </c>
    </row>
    <row r="261" ht="24" spans="1:14">
      <c r="A261" s="67">
        <v>23</v>
      </c>
      <c r="B261" s="71" t="s">
        <v>1209</v>
      </c>
      <c r="C261" s="71" t="s">
        <v>1210</v>
      </c>
      <c r="D261" s="29" t="s">
        <v>59</v>
      </c>
      <c r="E261" s="29" t="s">
        <v>1202</v>
      </c>
      <c r="F261" s="29" t="s">
        <v>1211</v>
      </c>
      <c r="G261" s="22">
        <v>2.5</v>
      </c>
      <c r="H261" s="67" t="s">
        <v>32</v>
      </c>
      <c r="I261" s="22">
        <v>2.5</v>
      </c>
      <c r="J261" s="71" t="s">
        <v>1212</v>
      </c>
      <c r="K261" s="55">
        <v>43556</v>
      </c>
      <c r="L261" s="55">
        <v>43709</v>
      </c>
      <c r="M261" s="29" t="s">
        <v>1141</v>
      </c>
      <c r="N261" s="29" t="s">
        <v>1205</v>
      </c>
    </row>
    <row r="262" ht="24" spans="1:14">
      <c r="A262" s="67">
        <v>24</v>
      </c>
      <c r="B262" s="71" t="s">
        <v>1213</v>
      </c>
      <c r="C262" s="71" t="s">
        <v>1214</v>
      </c>
      <c r="D262" s="29" t="s">
        <v>59</v>
      </c>
      <c r="E262" s="29" t="s">
        <v>1202</v>
      </c>
      <c r="F262" s="29" t="s">
        <v>693</v>
      </c>
      <c r="G262" s="22">
        <v>1.5</v>
      </c>
      <c r="H262" s="67" t="s">
        <v>32</v>
      </c>
      <c r="I262" s="22">
        <v>1.5</v>
      </c>
      <c r="J262" s="71" t="s">
        <v>1215</v>
      </c>
      <c r="K262" s="55">
        <v>43556</v>
      </c>
      <c r="L262" s="55">
        <v>43709</v>
      </c>
      <c r="M262" s="29" t="s">
        <v>1141</v>
      </c>
      <c r="N262" s="29" t="s">
        <v>1205</v>
      </c>
    </row>
    <row r="263" ht="24" spans="1:14">
      <c r="A263" s="67">
        <v>25</v>
      </c>
      <c r="B263" s="71" t="s">
        <v>1216</v>
      </c>
      <c r="C263" s="71" t="s">
        <v>1217</v>
      </c>
      <c r="D263" s="29" t="s">
        <v>59</v>
      </c>
      <c r="E263" s="29" t="s">
        <v>1202</v>
      </c>
      <c r="F263" s="29" t="s">
        <v>1218</v>
      </c>
      <c r="G263" s="22">
        <v>1.5</v>
      </c>
      <c r="H263" s="67" t="s">
        <v>32</v>
      </c>
      <c r="I263" s="22">
        <v>1.5</v>
      </c>
      <c r="J263" s="71" t="s">
        <v>1219</v>
      </c>
      <c r="K263" s="55">
        <v>43556</v>
      </c>
      <c r="L263" s="55">
        <v>43709</v>
      </c>
      <c r="M263" s="29" t="s">
        <v>1141</v>
      </c>
      <c r="N263" s="29" t="s">
        <v>1205</v>
      </c>
    </row>
    <row r="264" ht="24" spans="1:14">
      <c r="A264" s="67">
        <v>26</v>
      </c>
      <c r="B264" s="71" t="s">
        <v>1220</v>
      </c>
      <c r="C264" s="71" t="s">
        <v>1221</v>
      </c>
      <c r="D264" s="29" t="s">
        <v>59</v>
      </c>
      <c r="E264" s="29" t="s">
        <v>1222</v>
      </c>
      <c r="F264" s="29" t="s">
        <v>1223</v>
      </c>
      <c r="G264" s="22">
        <v>14.4</v>
      </c>
      <c r="H264" s="67" t="s">
        <v>32</v>
      </c>
      <c r="I264" s="22">
        <v>14.4</v>
      </c>
      <c r="J264" s="71" t="s">
        <v>1224</v>
      </c>
      <c r="K264" s="55">
        <v>43556</v>
      </c>
      <c r="L264" s="55">
        <v>43709</v>
      </c>
      <c r="M264" s="29" t="s">
        <v>62</v>
      </c>
      <c r="N264" s="29" t="s">
        <v>1225</v>
      </c>
    </row>
    <row r="265" ht="24" spans="1:14">
      <c r="A265" s="67">
        <v>27</v>
      </c>
      <c r="B265" s="71" t="s">
        <v>1226</v>
      </c>
      <c r="C265" s="71" t="s">
        <v>1227</v>
      </c>
      <c r="D265" s="29" t="s">
        <v>59</v>
      </c>
      <c r="E265" s="29" t="s">
        <v>1222</v>
      </c>
      <c r="F265" s="29" t="s">
        <v>1228</v>
      </c>
      <c r="G265" s="82">
        <v>3</v>
      </c>
      <c r="H265" s="67" t="s">
        <v>32</v>
      </c>
      <c r="I265" s="82">
        <v>3</v>
      </c>
      <c r="J265" s="71" t="s">
        <v>1229</v>
      </c>
      <c r="K265" s="55">
        <v>43556</v>
      </c>
      <c r="L265" s="55">
        <v>43709</v>
      </c>
      <c r="M265" s="29" t="s">
        <v>62</v>
      </c>
      <c r="N265" s="29" t="s">
        <v>1225</v>
      </c>
    </row>
    <row r="266" ht="36" spans="1:14">
      <c r="A266" s="67">
        <v>28</v>
      </c>
      <c r="B266" s="71" t="s">
        <v>1230</v>
      </c>
      <c r="C266" s="71" t="s">
        <v>1231</v>
      </c>
      <c r="D266" s="29" t="s">
        <v>59</v>
      </c>
      <c r="E266" s="29" t="s">
        <v>1222</v>
      </c>
      <c r="F266" s="29" t="s">
        <v>1232</v>
      </c>
      <c r="G266" s="82">
        <v>2</v>
      </c>
      <c r="H266" s="67" t="s">
        <v>32</v>
      </c>
      <c r="I266" s="82">
        <v>2</v>
      </c>
      <c r="J266" s="71" t="s">
        <v>1233</v>
      </c>
      <c r="K266" s="55">
        <v>43556</v>
      </c>
      <c r="L266" s="55">
        <v>43709</v>
      </c>
      <c r="M266" s="29" t="s">
        <v>62</v>
      </c>
      <c r="N266" s="29" t="s">
        <v>1225</v>
      </c>
    </row>
    <row r="267" ht="36" spans="1:14">
      <c r="A267" s="67">
        <v>29</v>
      </c>
      <c r="B267" s="71" t="s">
        <v>1234</v>
      </c>
      <c r="C267" s="71" t="s">
        <v>1235</v>
      </c>
      <c r="D267" s="29" t="s">
        <v>59</v>
      </c>
      <c r="E267" s="29" t="s">
        <v>1222</v>
      </c>
      <c r="F267" s="29" t="s">
        <v>1236</v>
      </c>
      <c r="G267" s="22">
        <v>0.6</v>
      </c>
      <c r="H267" s="67" t="s">
        <v>32</v>
      </c>
      <c r="I267" s="22">
        <v>0.6</v>
      </c>
      <c r="J267" s="71" t="s">
        <v>1237</v>
      </c>
      <c r="K267" s="55">
        <v>43556</v>
      </c>
      <c r="L267" s="55">
        <v>43709</v>
      </c>
      <c r="M267" s="29" t="s">
        <v>62</v>
      </c>
      <c r="N267" s="29" t="s">
        <v>1225</v>
      </c>
    </row>
    <row r="268" ht="36" spans="1:14">
      <c r="A268" s="67">
        <v>30</v>
      </c>
      <c r="B268" s="71" t="s">
        <v>1238</v>
      </c>
      <c r="C268" s="71" t="s">
        <v>1239</v>
      </c>
      <c r="D268" s="29" t="s">
        <v>59</v>
      </c>
      <c r="E268" s="29" t="s">
        <v>671</v>
      </c>
      <c r="F268" s="29" t="s">
        <v>577</v>
      </c>
      <c r="G268" s="82">
        <v>7</v>
      </c>
      <c r="H268" s="67" t="s">
        <v>32</v>
      </c>
      <c r="I268" s="82">
        <v>7</v>
      </c>
      <c r="J268" s="71" t="s">
        <v>1240</v>
      </c>
      <c r="K268" s="55">
        <v>43556</v>
      </c>
      <c r="L268" s="55">
        <v>43709</v>
      </c>
      <c r="M268" s="29" t="s">
        <v>1241</v>
      </c>
      <c r="N268" s="29" t="s">
        <v>671</v>
      </c>
    </row>
    <row r="269" ht="24" spans="1:14">
      <c r="A269" s="67">
        <v>31</v>
      </c>
      <c r="B269" s="71" t="s">
        <v>1242</v>
      </c>
      <c r="C269" s="71" t="s">
        <v>682</v>
      </c>
      <c r="D269" s="29" t="s">
        <v>59</v>
      </c>
      <c r="E269" s="29" t="s">
        <v>671</v>
      </c>
      <c r="F269" s="29" t="s">
        <v>1243</v>
      </c>
      <c r="G269" s="82">
        <v>6</v>
      </c>
      <c r="H269" s="67" t="s">
        <v>32</v>
      </c>
      <c r="I269" s="82">
        <v>6</v>
      </c>
      <c r="J269" s="71" t="s">
        <v>1244</v>
      </c>
      <c r="K269" s="55">
        <v>43556</v>
      </c>
      <c r="L269" s="55">
        <v>43709</v>
      </c>
      <c r="M269" s="29" t="s">
        <v>1241</v>
      </c>
      <c r="N269" s="29" t="s">
        <v>671</v>
      </c>
    </row>
    <row r="270" ht="24" spans="1:14">
      <c r="A270" s="67">
        <v>32</v>
      </c>
      <c r="B270" s="71" t="s">
        <v>1245</v>
      </c>
      <c r="C270" s="71" t="s">
        <v>1246</v>
      </c>
      <c r="D270" s="29" t="s">
        <v>59</v>
      </c>
      <c r="E270" s="29" t="s">
        <v>671</v>
      </c>
      <c r="F270" s="29" t="s">
        <v>1247</v>
      </c>
      <c r="G270" s="82">
        <v>7</v>
      </c>
      <c r="H270" s="67" t="s">
        <v>32</v>
      </c>
      <c r="I270" s="82">
        <v>7</v>
      </c>
      <c r="J270" s="71" t="s">
        <v>1248</v>
      </c>
      <c r="K270" s="55">
        <v>43556</v>
      </c>
      <c r="L270" s="55">
        <v>43709</v>
      </c>
      <c r="M270" s="29" t="s">
        <v>1241</v>
      </c>
      <c r="N270" s="29" t="s">
        <v>671</v>
      </c>
    </row>
    <row r="271" ht="17" customHeight="1" spans="1:14">
      <c r="A271" s="19"/>
      <c r="B271" s="20" t="s">
        <v>63</v>
      </c>
      <c r="C271" s="20"/>
      <c r="D271" s="19"/>
      <c r="E271" s="19"/>
      <c r="F271" s="19"/>
      <c r="G271" s="22"/>
      <c r="H271" s="19"/>
      <c r="I271" s="22"/>
      <c r="J271" s="20"/>
      <c r="K271" s="47"/>
      <c r="L271" s="47"/>
      <c r="M271" s="19"/>
      <c r="N271" s="19">
        <v>235</v>
      </c>
    </row>
    <row r="272" ht="24" spans="1:14">
      <c r="A272" s="78">
        <v>1</v>
      </c>
      <c r="B272" s="95" t="s">
        <v>1249</v>
      </c>
      <c r="C272" s="95" t="s">
        <v>1250</v>
      </c>
      <c r="D272" s="78" t="s">
        <v>63</v>
      </c>
      <c r="E272" s="78" t="s">
        <v>1251</v>
      </c>
      <c r="F272" s="78" t="s">
        <v>1252</v>
      </c>
      <c r="G272" s="29">
        <v>10.5</v>
      </c>
      <c r="H272" s="67" t="s">
        <v>32</v>
      </c>
      <c r="I272" s="29">
        <v>10.5</v>
      </c>
      <c r="J272" s="95" t="s">
        <v>1253</v>
      </c>
      <c r="K272" s="55">
        <v>43647</v>
      </c>
      <c r="L272" s="55">
        <v>43800</v>
      </c>
      <c r="M272" s="78" t="s">
        <v>66</v>
      </c>
      <c r="N272" s="78" t="s">
        <v>1254</v>
      </c>
    </row>
    <row r="273" ht="24" spans="1:14">
      <c r="A273" s="78">
        <v>2</v>
      </c>
      <c r="B273" s="95" t="s">
        <v>1249</v>
      </c>
      <c r="C273" s="95" t="s">
        <v>1255</v>
      </c>
      <c r="D273" s="78" t="s">
        <v>63</v>
      </c>
      <c r="E273" s="78" t="s">
        <v>1251</v>
      </c>
      <c r="F273" s="78" t="s">
        <v>1256</v>
      </c>
      <c r="G273" s="29">
        <v>5</v>
      </c>
      <c r="H273" s="67" t="s">
        <v>32</v>
      </c>
      <c r="I273" s="29">
        <v>5</v>
      </c>
      <c r="J273" s="95" t="s">
        <v>1257</v>
      </c>
      <c r="K273" s="55">
        <v>43647</v>
      </c>
      <c r="L273" s="55">
        <v>43800</v>
      </c>
      <c r="M273" s="78" t="s">
        <v>66</v>
      </c>
      <c r="N273" s="78" t="s">
        <v>1254</v>
      </c>
    </row>
    <row r="274" ht="24" spans="1:14">
      <c r="A274" s="78">
        <v>3</v>
      </c>
      <c r="B274" s="95" t="s">
        <v>1249</v>
      </c>
      <c r="C274" s="95" t="s">
        <v>1258</v>
      </c>
      <c r="D274" s="78" t="s">
        <v>63</v>
      </c>
      <c r="E274" s="78" t="s">
        <v>1251</v>
      </c>
      <c r="F274" s="78" t="s">
        <v>1252</v>
      </c>
      <c r="G274" s="29">
        <v>4.5</v>
      </c>
      <c r="H274" s="67" t="s">
        <v>32</v>
      </c>
      <c r="I274" s="29">
        <v>4.5</v>
      </c>
      <c r="J274" s="95" t="s">
        <v>1259</v>
      </c>
      <c r="K274" s="55">
        <v>43647</v>
      </c>
      <c r="L274" s="55">
        <v>43800</v>
      </c>
      <c r="M274" s="78" t="s">
        <v>66</v>
      </c>
      <c r="N274" s="78" t="s">
        <v>1254</v>
      </c>
    </row>
    <row r="275" ht="36" spans="1:14">
      <c r="A275" s="78">
        <v>4</v>
      </c>
      <c r="B275" s="95" t="s">
        <v>1260</v>
      </c>
      <c r="C275" s="95" t="s">
        <v>1261</v>
      </c>
      <c r="D275" s="78" t="s">
        <v>63</v>
      </c>
      <c r="E275" s="78" t="s">
        <v>1262</v>
      </c>
      <c r="F275" s="78" t="s">
        <v>1263</v>
      </c>
      <c r="G275" s="29">
        <v>20</v>
      </c>
      <c r="H275" s="67" t="s">
        <v>32</v>
      </c>
      <c r="I275" s="29">
        <v>20</v>
      </c>
      <c r="J275" s="95" t="s">
        <v>1264</v>
      </c>
      <c r="K275" s="101" t="s">
        <v>1265</v>
      </c>
      <c r="L275" s="101" t="s">
        <v>1266</v>
      </c>
      <c r="M275" s="78" t="s">
        <v>1267</v>
      </c>
      <c r="N275" s="78" t="s">
        <v>1262</v>
      </c>
    </row>
    <row r="276" ht="36" spans="1:14">
      <c r="A276" s="78">
        <v>5</v>
      </c>
      <c r="B276" s="95" t="s">
        <v>1268</v>
      </c>
      <c r="C276" s="95" t="s">
        <v>1269</v>
      </c>
      <c r="D276" s="78" t="s">
        <v>63</v>
      </c>
      <c r="E276" s="78" t="s">
        <v>1262</v>
      </c>
      <c r="F276" s="78" t="s">
        <v>1270</v>
      </c>
      <c r="G276" s="96">
        <v>16</v>
      </c>
      <c r="H276" s="67" t="s">
        <v>32</v>
      </c>
      <c r="I276" s="96">
        <v>16</v>
      </c>
      <c r="J276" s="95" t="s">
        <v>1264</v>
      </c>
      <c r="K276" s="101" t="s">
        <v>1265</v>
      </c>
      <c r="L276" s="101" t="s">
        <v>1271</v>
      </c>
      <c r="M276" s="78" t="s">
        <v>1267</v>
      </c>
      <c r="N276" s="78" t="s">
        <v>1262</v>
      </c>
    </row>
    <row r="277" ht="36" spans="1:14">
      <c r="A277" s="78">
        <v>6</v>
      </c>
      <c r="B277" s="95" t="s">
        <v>1272</v>
      </c>
      <c r="C277" s="95" t="s">
        <v>1273</v>
      </c>
      <c r="D277" s="78" t="s">
        <v>63</v>
      </c>
      <c r="E277" s="78" t="s">
        <v>1274</v>
      </c>
      <c r="F277" s="78" t="s">
        <v>1275</v>
      </c>
      <c r="G277" s="96">
        <v>15</v>
      </c>
      <c r="H277" s="67" t="s">
        <v>32</v>
      </c>
      <c r="I277" s="96">
        <v>15</v>
      </c>
      <c r="J277" s="95" t="s">
        <v>1276</v>
      </c>
      <c r="K277" s="55">
        <v>43647</v>
      </c>
      <c r="L277" s="55">
        <v>43800</v>
      </c>
      <c r="M277" s="78" t="s">
        <v>66</v>
      </c>
      <c r="N277" s="78" t="s">
        <v>1277</v>
      </c>
    </row>
    <row r="278" ht="36" spans="1:14">
      <c r="A278" s="78">
        <v>7</v>
      </c>
      <c r="B278" s="95" t="s">
        <v>1278</v>
      </c>
      <c r="C278" s="95" t="s">
        <v>1279</v>
      </c>
      <c r="D278" s="78" t="s">
        <v>63</v>
      </c>
      <c r="E278" s="78" t="s">
        <v>1274</v>
      </c>
      <c r="F278" s="78" t="s">
        <v>1280</v>
      </c>
      <c r="G278" s="96">
        <v>5</v>
      </c>
      <c r="H278" s="67" t="s">
        <v>32</v>
      </c>
      <c r="I278" s="96">
        <v>5</v>
      </c>
      <c r="J278" s="95" t="s">
        <v>1281</v>
      </c>
      <c r="K278" s="55">
        <v>43647</v>
      </c>
      <c r="L278" s="55">
        <v>43800</v>
      </c>
      <c r="M278" s="78" t="s">
        <v>66</v>
      </c>
      <c r="N278" s="78" t="s">
        <v>1277</v>
      </c>
    </row>
    <row r="279" ht="24" spans="1:14">
      <c r="A279" s="78">
        <v>8</v>
      </c>
      <c r="B279" s="95" t="s">
        <v>1282</v>
      </c>
      <c r="C279" s="95" t="s">
        <v>1283</v>
      </c>
      <c r="D279" s="78" t="s">
        <v>63</v>
      </c>
      <c r="E279" s="78" t="s">
        <v>1284</v>
      </c>
      <c r="F279" s="78" t="s">
        <v>1285</v>
      </c>
      <c r="G279" s="29">
        <v>16</v>
      </c>
      <c r="H279" s="67" t="s">
        <v>32</v>
      </c>
      <c r="I279" s="29">
        <v>16</v>
      </c>
      <c r="J279" s="95" t="s">
        <v>1286</v>
      </c>
      <c r="K279" s="55">
        <v>43556</v>
      </c>
      <c r="L279" s="55">
        <v>43739</v>
      </c>
      <c r="M279" s="78" t="s">
        <v>66</v>
      </c>
      <c r="N279" s="78" t="s">
        <v>1287</v>
      </c>
    </row>
    <row r="280" ht="36" spans="1:14">
      <c r="A280" s="78">
        <v>9</v>
      </c>
      <c r="B280" s="95" t="s">
        <v>1288</v>
      </c>
      <c r="C280" s="95" t="s">
        <v>1289</v>
      </c>
      <c r="D280" s="78" t="s">
        <v>63</v>
      </c>
      <c r="E280" s="78" t="s">
        <v>1284</v>
      </c>
      <c r="F280" s="78" t="s">
        <v>1285</v>
      </c>
      <c r="G280" s="29">
        <v>4</v>
      </c>
      <c r="H280" s="67" t="s">
        <v>32</v>
      </c>
      <c r="I280" s="29">
        <v>4</v>
      </c>
      <c r="J280" s="95" t="s">
        <v>1290</v>
      </c>
      <c r="K280" s="55">
        <v>43556</v>
      </c>
      <c r="L280" s="55">
        <v>43739</v>
      </c>
      <c r="M280" s="78" t="s">
        <v>66</v>
      </c>
      <c r="N280" s="78" t="s">
        <v>1287</v>
      </c>
    </row>
    <row r="281" ht="24" spans="1:14">
      <c r="A281" s="78">
        <v>10</v>
      </c>
      <c r="B281" s="95" t="s">
        <v>1291</v>
      </c>
      <c r="C281" s="95" t="s">
        <v>1292</v>
      </c>
      <c r="D281" s="78" t="s">
        <v>63</v>
      </c>
      <c r="E281" s="78" t="s">
        <v>402</v>
      </c>
      <c r="F281" s="78" t="s">
        <v>1293</v>
      </c>
      <c r="G281" s="29">
        <v>7</v>
      </c>
      <c r="H281" s="67" t="s">
        <v>32</v>
      </c>
      <c r="I281" s="29">
        <v>7</v>
      </c>
      <c r="J281" s="95" t="s">
        <v>1294</v>
      </c>
      <c r="K281" s="55">
        <v>43556</v>
      </c>
      <c r="L281" s="55">
        <v>43739</v>
      </c>
      <c r="M281" s="78" t="s">
        <v>66</v>
      </c>
      <c r="N281" s="78" t="s">
        <v>1295</v>
      </c>
    </row>
    <row r="282" ht="24" spans="1:14">
      <c r="A282" s="78">
        <v>11</v>
      </c>
      <c r="B282" s="95" t="s">
        <v>1296</v>
      </c>
      <c r="C282" s="95" t="s">
        <v>1297</v>
      </c>
      <c r="D282" s="78" t="s">
        <v>63</v>
      </c>
      <c r="E282" s="78" t="s">
        <v>402</v>
      </c>
      <c r="F282" s="78" t="s">
        <v>1298</v>
      </c>
      <c r="G282" s="29">
        <v>5</v>
      </c>
      <c r="H282" s="67" t="s">
        <v>32</v>
      </c>
      <c r="I282" s="29">
        <v>5</v>
      </c>
      <c r="J282" s="95" t="s">
        <v>1299</v>
      </c>
      <c r="K282" s="55">
        <v>43556</v>
      </c>
      <c r="L282" s="55">
        <v>43739</v>
      </c>
      <c r="M282" s="78" t="s">
        <v>66</v>
      </c>
      <c r="N282" s="78" t="s">
        <v>1295</v>
      </c>
    </row>
    <row r="283" ht="36" spans="1:14">
      <c r="A283" s="78">
        <v>12</v>
      </c>
      <c r="B283" s="95" t="s">
        <v>1300</v>
      </c>
      <c r="C283" s="95" t="s">
        <v>1301</v>
      </c>
      <c r="D283" s="78" t="s">
        <v>63</v>
      </c>
      <c r="E283" s="78" t="s">
        <v>402</v>
      </c>
      <c r="F283" s="78" t="s">
        <v>1139</v>
      </c>
      <c r="G283" s="29">
        <v>6</v>
      </c>
      <c r="H283" s="67" t="s">
        <v>32</v>
      </c>
      <c r="I283" s="29">
        <v>6</v>
      </c>
      <c r="J283" s="95" t="s">
        <v>1302</v>
      </c>
      <c r="K283" s="55">
        <v>43556</v>
      </c>
      <c r="L283" s="55">
        <v>43739</v>
      </c>
      <c r="M283" s="78" t="s">
        <v>66</v>
      </c>
      <c r="N283" s="78" t="s">
        <v>1295</v>
      </c>
    </row>
    <row r="284" ht="24" spans="1:14">
      <c r="A284" s="78">
        <v>13</v>
      </c>
      <c r="B284" s="95" t="s">
        <v>1303</v>
      </c>
      <c r="C284" s="95" t="s">
        <v>1304</v>
      </c>
      <c r="D284" s="78" t="s">
        <v>63</v>
      </c>
      <c r="E284" s="78" t="s">
        <v>402</v>
      </c>
      <c r="F284" s="78" t="s">
        <v>1293</v>
      </c>
      <c r="G284" s="29">
        <v>2</v>
      </c>
      <c r="H284" s="67" t="s">
        <v>32</v>
      </c>
      <c r="I284" s="29">
        <v>2</v>
      </c>
      <c r="J284" s="95" t="s">
        <v>1305</v>
      </c>
      <c r="K284" s="55">
        <v>43556</v>
      </c>
      <c r="L284" s="55">
        <v>43739</v>
      </c>
      <c r="M284" s="78" t="s">
        <v>66</v>
      </c>
      <c r="N284" s="78" t="s">
        <v>1295</v>
      </c>
    </row>
    <row r="285" ht="36" spans="1:14">
      <c r="A285" s="78">
        <v>14</v>
      </c>
      <c r="B285" s="95" t="s">
        <v>1306</v>
      </c>
      <c r="C285" s="95" t="s">
        <v>1307</v>
      </c>
      <c r="D285" s="78" t="s">
        <v>63</v>
      </c>
      <c r="E285" s="78" t="s">
        <v>444</v>
      </c>
      <c r="F285" s="78" t="s">
        <v>1308</v>
      </c>
      <c r="G285" s="96">
        <v>13</v>
      </c>
      <c r="H285" s="67" t="s">
        <v>32</v>
      </c>
      <c r="I285" s="96">
        <v>13</v>
      </c>
      <c r="J285" s="95" t="s">
        <v>1309</v>
      </c>
      <c r="K285" s="55">
        <v>43526</v>
      </c>
      <c r="L285" s="55">
        <v>43557</v>
      </c>
      <c r="M285" s="78" t="s">
        <v>1267</v>
      </c>
      <c r="N285" s="78" t="s">
        <v>1310</v>
      </c>
    </row>
    <row r="286" ht="24" spans="1:14">
      <c r="A286" s="78">
        <v>15</v>
      </c>
      <c r="B286" s="95" t="s">
        <v>1311</v>
      </c>
      <c r="C286" s="95" t="s">
        <v>1312</v>
      </c>
      <c r="D286" s="78" t="s">
        <v>63</v>
      </c>
      <c r="E286" s="78" t="s">
        <v>444</v>
      </c>
      <c r="F286" s="78" t="s">
        <v>1313</v>
      </c>
      <c r="G286" s="96">
        <v>20</v>
      </c>
      <c r="H286" s="67" t="s">
        <v>32</v>
      </c>
      <c r="I286" s="96">
        <v>20</v>
      </c>
      <c r="J286" s="95" t="s">
        <v>1314</v>
      </c>
      <c r="K286" s="55">
        <v>43526</v>
      </c>
      <c r="L286" s="55">
        <v>43587</v>
      </c>
      <c r="M286" s="78" t="s">
        <v>1267</v>
      </c>
      <c r="N286" s="78" t="s">
        <v>1310</v>
      </c>
    </row>
    <row r="287" ht="24" spans="1:14">
      <c r="A287" s="78">
        <v>16</v>
      </c>
      <c r="B287" s="95" t="s">
        <v>1315</v>
      </c>
      <c r="C287" s="95" t="s">
        <v>1316</v>
      </c>
      <c r="D287" s="78" t="s">
        <v>63</v>
      </c>
      <c r="E287" s="78" t="s">
        <v>1317</v>
      </c>
      <c r="F287" s="78" t="s">
        <v>1055</v>
      </c>
      <c r="G287" s="29">
        <v>10</v>
      </c>
      <c r="H287" s="67" t="s">
        <v>32</v>
      </c>
      <c r="I287" s="29">
        <v>10</v>
      </c>
      <c r="J287" s="95" t="s">
        <v>1318</v>
      </c>
      <c r="K287" s="55">
        <v>43556</v>
      </c>
      <c r="L287" s="55">
        <v>43739</v>
      </c>
      <c r="M287" s="78" t="s">
        <v>66</v>
      </c>
      <c r="N287" s="78" t="s">
        <v>1317</v>
      </c>
    </row>
    <row r="288" ht="24" spans="1:14">
      <c r="A288" s="78">
        <v>17</v>
      </c>
      <c r="B288" s="95" t="s">
        <v>1319</v>
      </c>
      <c r="C288" s="95" t="s">
        <v>1320</v>
      </c>
      <c r="D288" s="78" t="s">
        <v>63</v>
      </c>
      <c r="E288" s="78" t="s">
        <v>1321</v>
      </c>
      <c r="F288" s="78" t="s">
        <v>1055</v>
      </c>
      <c r="G288" s="29">
        <v>10</v>
      </c>
      <c r="H288" s="67" t="s">
        <v>32</v>
      </c>
      <c r="I288" s="29">
        <v>10</v>
      </c>
      <c r="J288" s="95" t="s">
        <v>1322</v>
      </c>
      <c r="K288" s="55">
        <v>43556</v>
      </c>
      <c r="L288" s="55">
        <v>43739</v>
      </c>
      <c r="M288" s="78" t="s">
        <v>66</v>
      </c>
      <c r="N288" s="78" t="s">
        <v>1317</v>
      </c>
    </row>
    <row r="289" ht="36" spans="1:14">
      <c r="A289" s="78">
        <v>18</v>
      </c>
      <c r="B289" s="95" t="s">
        <v>1323</v>
      </c>
      <c r="C289" s="95" t="s">
        <v>1324</v>
      </c>
      <c r="D289" s="78" t="s">
        <v>63</v>
      </c>
      <c r="E289" s="78" t="s">
        <v>1321</v>
      </c>
      <c r="F289" s="78" t="s">
        <v>1325</v>
      </c>
      <c r="G289" s="29">
        <v>6</v>
      </c>
      <c r="H289" s="67" t="s">
        <v>32</v>
      </c>
      <c r="I289" s="29">
        <v>6</v>
      </c>
      <c r="J289" s="95" t="s">
        <v>1326</v>
      </c>
      <c r="K289" s="55">
        <v>43556</v>
      </c>
      <c r="L289" s="55">
        <v>43648</v>
      </c>
      <c r="M289" s="78" t="s">
        <v>66</v>
      </c>
      <c r="N289" s="78" t="s">
        <v>1317</v>
      </c>
    </row>
    <row r="290" ht="48" spans="1:14">
      <c r="A290" s="78">
        <v>19</v>
      </c>
      <c r="B290" s="95" t="s">
        <v>1327</v>
      </c>
      <c r="C290" s="95" t="s">
        <v>1328</v>
      </c>
      <c r="D290" s="78" t="s">
        <v>63</v>
      </c>
      <c r="E290" s="78" t="s">
        <v>1329</v>
      </c>
      <c r="F290" s="78" t="s">
        <v>1330</v>
      </c>
      <c r="G290" s="29">
        <v>10</v>
      </c>
      <c r="H290" s="67" t="s">
        <v>32</v>
      </c>
      <c r="I290" s="29">
        <v>10</v>
      </c>
      <c r="J290" s="95" t="s">
        <v>1331</v>
      </c>
      <c r="K290" s="55">
        <v>43556</v>
      </c>
      <c r="L290" s="55">
        <v>43739</v>
      </c>
      <c r="M290" s="78" t="s">
        <v>1267</v>
      </c>
      <c r="N290" s="78" t="s">
        <v>1332</v>
      </c>
    </row>
    <row r="291" ht="36" spans="1:14">
      <c r="A291" s="78">
        <v>20</v>
      </c>
      <c r="B291" s="95" t="s">
        <v>1333</v>
      </c>
      <c r="C291" s="95" t="s">
        <v>1334</v>
      </c>
      <c r="D291" s="78" t="s">
        <v>63</v>
      </c>
      <c r="E291" s="78" t="s">
        <v>1329</v>
      </c>
      <c r="F291" s="78" t="s">
        <v>924</v>
      </c>
      <c r="G291" s="29">
        <v>10</v>
      </c>
      <c r="H291" s="67" t="s">
        <v>32</v>
      </c>
      <c r="I291" s="29">
        <v>10</v>
      </c>
      <c r="J291" s="95" t="s">
        <v>1335</v>
      </c>
      <c r="K291" s="55">
        <v>43556</v>
      </c>
      <c r="L291" s="55">
        <v>43739</v>
      </c>
      <c r="M291" s="78" t="s">
        <v>1267</v>
      </c>
      <c r="N291" s="78" t="s">
        <v>1332</v>
      </c>
    </row>
    <row r="292" ht="24" spans="1:14">
      <c r="A292" s="78">
        <v>21</v>
      </c>
      <c r="B292" s="95" t="s">
        <v>1336</v>
      </c>
      <c r="C292" s="95" t="s">
        <v>1337</v>
      </c>
      <c r="D292" s="78" t="s">
        <v>63</v>
      </c>
      <c r="E292" s="78" t="s">
        <v>1338</v>
      </c>
      <c r="F292" s="78" t="s">
        <v>1339</v>
      </c>
      <c r="G292" s="96">
        <v>20</v>
      </c>
      <c r="H292" s="67" t="s">
        <v>32</v>
      </c>
      <c r="I292" s="96">
        <v>20</v>
      </c>
      <c r="J292" s="95" t="s">
        <v>1340</v>
      </c>
      <c r="K292" s="101" t="s">
        <v>868</v>
      </c>
      <c r="L292" s="101" t="s">
        <v>1341</v>
      </c>
      <c r="M292" s="78" t="s">
        <v>66</v>
      </c>
      <c r="N292" s="78" t="s">
        <v>1342</v>
      </c>
    </row>
    <row r="293" ht="36" spans="1:14">
      <c r="A293" s="78">
        <v>22</v>
      </c>
      <c r="B293" s="95" t="s">
        <v>1343</v>
      </c>
      <c r="C293" s="95" t="s">
        <v>1344</v>
      </c>
      <c r="D293" s="78" t="s">
        <v>63</v>
      </c>
      <c r="E293" s="78" t="s">
        <v>1345</v>
      </c>
      <c r="F293" s="78" t="s">
        <v>1346</v>
      </c>
      <c r="G293" s="29">
        <v>20</v>
      </c>
      <c r="H293" s="67" t="s">
        <v>32</v>
      </c>
      <c r="I293" s="29">
        <v>20</v>
      </c>
      <c r="J293" s="95" t="s">
        <v>1347</v>
      </c>
      <c r="K293" s="55">
        <v>43556</v>
      </c>
      <c r="L293" s="55">
        <v>43739</v>
      </c>
      <c r="M293" s="78" t="s">
        <v>66</v>
      </c>
      <c r="N293" s="78" t="s">
        <v>1348</v>
      </c>
    </row>
    <row r="294" ht="20" customHeight="1" spans="1:14">
      <c r="A294" s="19"/>
      <c r="B294" s="20" t="s">
        <v>67</v>
      </c>
      <c r="C294" s="20"/>
      <c r="D294" s="19"/>
      <c r="E294" s="19"/>
      <c r="F294" s="19"/>
      <c r="G294" s="22"/>
      <c r="H294" s="19"/>
      <c r="I294" s="22"/>
      <c r="J294" s="20"/>
      <c r="K294" s="47"/>
      <c r="L294" s="47"/>
      <c r="M294" s="19"/>
      <c r="N294" s="19">
        <v>220</v>
      </c>
    </row>
    <row r="295" ht="48" spans="1:14">
      <c r="A295" s="17">
        <v>1</v>
      </c>
      <c r="B295" s="72" t="s">
        <v>1349</v>
      </c>
      <c r="C295" s="72" t="s">
        <v>1350</v>
      </c>
      <c r="D295" s="17" t="s">
        <v>67</v>
      </c>
      <c r="E295" s="17" t="s">
        <v>757</v>
      </c>
      <c r="F295" s="17" t="s">
        <v>1351</v>
      </c>
      <c r="G295" s="70">
        <v>20</v>
      </c>
      <c r="H295" s="67" t="s">
        <v>32</v>
      </c>
      <c r="I295" s="70">
        <v>20</v>
      </c>
      <c r="J295" s="72" t="s">
        <v>1352</v>
      </c>
      <c r="K295" s="102">
        <v>43525</v>
      </c>
      <c r="L295" s="102">
        <v>43586</v>
      </c>
      <c r="M295" s="17" t="s">
        <v>70</v>
      </c>
      <c r="N295" s="17" t="s">
        <v>758</v>
      </c>
    </row>
    <row r="296" ht="60" spans="1:14">
      <c r="A296" s="67">
        <v>2</v>
      </c>
      <c r="B296" s="72" t="s">
        <v>1353</v>
      </c>
      <c r="C296" s="72" t="s">
        <v>1354</v>
      </c>
      <c r="D296" s="17" t="s">
        <v>67</v>
      </c>
      <c r="E296" s="17" t="s">
        <v>1355</v>
      </c>
      <c r="F296" s="17" t="s">
        <v>1330</v>
      </c>
      <c r="G296" s="70">
        <v>20</v>
      </c>
      <c r="H296" s="67" t="s">
        <v>32</v>
      </c>
      <c r="I296" s="70">
        <v>20</v>
      </c>
      <c r="J296" s="72" t="s">
        <v>1356</v>
      </c>
      <c r="K296" s="102">
        <v>43556</v>
      </c>
      <c r="L296" s="102">
        <v>43709</v>
      </c>
      <c r="M296" s="17" t="s">
        <v>70</v>
      </c>
      <c r="N296" s="17" t="s">
        <v>1357</v>
      </c>
    </row>
    <row r="297" ht="36" spans="1:14">
      <c r="A297" s="17">
        <v>3</v>
      </c>
      <c r="B297" s="72" t="s">
        <v>1358</v>
      </c>
      <c r="C297" s="72" t="s">
        <v>1359</v>
      </c>
      <c r="D297" s="17" t="s">
        <v>67</v>
      </c>
      <c r="E297" s="17" t="s">
        <v>1360</v>
      </c>
      <c r="F297" s="17" t="s">
        <v>1361</v>
      </c>
      <c r="G297" s="70">
        <v>8</v>
      </c>
      <c r="H297" s="67" t="s">
        <v>32</v>
      </c>
      <c r="I297" s="70">
        <v>8</v>
      </c>
      <c r="J297" s="72" t="s">
        <v>1362</v>
      </c>
      <c r="K297" s="102">
        <v>43556</v>
      </c>
      <c r="L297" s="102">
        <v>43678</v>
      </c>
      <c r="M297" s="17" t="s">
        <v>70</v>
      </c>
      <c r="N297" s="17" t="s">
        <v>1363</v>
      </c>
    </row>
    <row r="298" ht="36" spans="1:14">
      <c r="A298" s="67">
        <v>4</v>
      </c>
      <c r="B298" s="72" t="s">
        <v>1364</v>
      </c>
      <c r="C298" s="72" t="s">
        <v>1359</v>
      </c>
      <c r="D298" s="17" t="s">
        <v>67</v>
      </c>
      <c r="E298" s="17" t="s">
        <v>1360</v>
      </c>
      <c r="F298" s="17" t="s">
        <v>1361</v>
      </c>
      <c r="G298" s="70">
        <v>8</v>
      </c>
      <c r="H298" s="67" t="s">
        <v>32</v>
      </c>
      <c r="I298" s="70">
        <v>8</v>
      </c>
      <c r="J298" s="72" t="s">
        <v>1362</v>
      </c>
      <c r="K298" s="102">
        <v>43556</v>
      </c>
      <c r="L298" s="102">
        <v>43678</v>
      </c>
      <c r="M298" s="17" t="s">
        <v>70</v>
      </c>
      <c r="N298" s="17" t="s">
        <v>1363</v>
      </c>
    </row>
    <row r="299" ht="36" spans="1:14">
      <c r="A299" s="17">
        <v>5</v>
      </c>
      <c r="B299" s="72" t="s">
        <v>1365</v>
      </c>
      <c r="C299" s="72" t="s">
        <v>1366</v>
      </c>
      <c r="D299" s="17" t="s">
        <v>67</v>
      </c>
      <c r="E299" s="17" t="s">
        <v>1360</v>
      </c>
      <c r="F299" s="17" t="s">
        <v>1361</v>
      </c>
      <c r="G299" s="70">
        <v>4</v>
      </c>
      <c r="H299" s="67" t="s">
        <v>32</v>
      </c>
      <c r="I299" s="70">
        <v>4</v>
      </c>
      <c r="J299" s="72" t="s">
        <v>1367</v>
      </c>
      <c r="K299" s="102">
        <v>43556</v>
      </c>
      <c r="L299" s="102">
        <v>43678</v>
      </c>
      <c r="M299" s="17" t="s">
        <v>70</v>
      </c>
      <c r="N299" s="17" t="s">
        <v>1363</v>
      </c>
    </row>
    <row r="300" ht="24" spans="1:14">
      <c r="A300" s="67">
        <v>6</v>
      </c>
      <c r="B300" s="72" t="s">
        <v>1368</v>
      </c>
      <c r="C300" s="72" t="s">
        <v>1369</v>
      </c>
      <c r="D300" s="17" t="s">
        <v>67</v>
      </c>
      <c r="E300" s="17" t="s">
        <v>1370</v>
      </c>
      <c r="F300" s="17" t="s">
        <v>1361</v>
      </c>
      <c r="G300" s="70">
        <v>20</v>
      </c>
      <c r="H300" s="67" t="s">
        <v>32</v>
      </c>
      <c r="I300" s="70">
        <v>20</v>
      </c>
      <c r="J300" s="72" t="s">
        <v>1371</v>
      </c>
      <c r="K300" s="102">
        <v>43556</v>
      </c>
      <c r="L300" s="102">
        <v>43739</v>
      </c>
      <c r="M300" s="17" t="s">
        <v>70</v>
      </c>
      <c r="N300" s="17" t="s">
        <v>1372</v>
      </c>
    </row>
    <row r="301" ht="48" spans="1:14">
      <c r="A301" s="17">
        <v>7</v>
      </c>
      <c r="B301" s="72" t="s">
        <v>1373</v>
      </c>
      <c r="C301" s="72" t="s">
        <v>1374</v>
      </c>
      <c r="D301" s="17" t="s">
        <v>67</v>
      </c>
      <c r="E301" s="17" t="s">
        <v>1375</v>
      </c>
      <c r="F301" s="17" t="s">
        <v>1361</v>
      </c>
      <c r="G301" s="70">
        <v>20</v>
      </c>
      <c r="H301" s="67" t="s">
        <v>32</v>
      </c>
      <c r="I301" s="70">
        <v>20</v>
      </c>
      <c r="J301" s="72" t="s">
        <v>1376</v>
      </c>
      <c r="K301" s="102">
        <v>43556</v>
      </c>
      <c r="L301" s="102">
        <v>43739</v>
      </c>
      <c r="M301" s="17" t="s">
        <v>70</v>
      </c>
      <c r="N301" s="17" t="s">
        <v>1377</v>
      </c>
    </row>
    <row r="302" ht="24" spans="1:14">
      <c r="A302" s="67">
        <v>8</v>
      </c>
      <c r="B302" s="72" t="s">
        <v>1378</v>
      </c>
      <c r="C302" s="72" t="s">
        <v>1379</v>
      </c>
      <c r="D302" s="17" t="s">
        <v>67</v>
      </c>
      <c r="E302" s="17" t="s">
        <v>1380</v>
      </c>
      <c r="F302" s="17" t="s">
        <v>1330</v>
      </c>
      <c r="G302" s="70">
        <v>20</v>
      </c>
      <c r="H302" s="67" t="s">
        <v>32</v>
      </c>
      <c r="I302" s="70">
        <v>20</v>
      </c>
      <c r="J302" s="72" t="s">
        <v>1381</v>
      </c>
      <c r="K302" s="102">
        <v>43556</v>
      </c>
      <c r="L302" s="102">
        <v>43709</v>
      </c>
      <c r="M302" s="17" t="s">
        <v>70</v>
      </c>
      <c r="N302" s="17" t="s">
        <v>1382</v>
      </c>
    </row>
    <row r="303" ht="36" spans="1:14">
      <c r="A303" s="17">
        <v>9</v>
      </c>
      <c r="B303" s="36" t="s">
        <v>1383</v>
      </c>
      <c r="C303" s="72" t="s">
        <v>1384</v>
      </c>
      <c r="D303" s="17" t="s">
        <v>67</v>
      </c>
      <c r="E303" s="17" t="s">
        <v>502</v>
      </c>
      <c r="F303" s="17" t="s">
        <v>1330</v>
      </c>
      <c r="G303" s="70">
        <v>20</v>
      </c>
      <c r="H303" s="67" t="s">
        <v>32</v>
      </c>
      <c r="I303" s="70">
        <v>20</v>
      </c>
      <c r="J303" s="72" t="s">
        <v>1385</v>
      </c>
      <c r="K303" s="102">
        <v>43556</v>
      </c>
      <c r="L303" s="102">
        <v>43709</v>
      </c>
      <c r="M303" s="17" t="s">
        <v>70</v>
      </c>
      <c r="N303" s="17" t="s">
        <v>1386</v>
      </c>
    </row>
    <row r="304" ht="24" spans="1:14">
      <c r="A304" s="67">
        <v>10</v>
      </c>
      <c r="B304" s="72" t="s">
        <v>1387</v>
      </c>
      <c r="C304" s="72" t="s">
        <v>1388</v>
      </c>
      <c r="D304" s="17" t="s">
        <v>67</v>
      </c>
      <c r="E304" s="17" t="s">
        <v>1389</v>
      </c>
      <c r="F304" s="17" t="s">
        <v>1390</v>
      </c>
      <c r="G304" s="70">
        <v>20</v>
      </c>
      <c r="H304" s="67" t="s">
        <v>32</v>
      </c>
      <c r="I304" s="70">
        <v>20</v>
      </c>
      <c r="J304" s="72" t="s">
        <v>1391</v>
      </c>
      <c r="K304" s="102">
        <v>43556</v>
      </c>
      <c r="L304" s="102">
        <v>43709</v>
      </c>
      <c r="M304" s="17" t="s">
        <v>70</v>
      </c>
      <c r="N304" s="17" t="s">
        <v>1392</v>
      </c>
    </row>
    <row r="305" ht="48" spans="1:14">
      <c r="A305" s="17">
        <v>11</v>
      </c>
      <c r="B305" s="72" t="s">
        <v>1393</v>
      </c>
      <c r="C305" s="72" t="s">
        <v>1394</v>
      </c>
      <c r="D305" s="17" t="s">
        <v>67</v>
      </c>
      <c r="E305" s="17" t="s">
        <v>1395</v>
      </c>
      <c r="F305" s="17" t="s">
        <v>1396</v>
      </c>
      <c r="G305" s="70">
        <v>30</v>
      </c>
      <c r="H305" s="67" t="s">
        <v>32</v>
      </c>
      <c r="I305" s="70">
        <v>30</v>
      </c>
      <c r="J305" s="72" t="s">
        <v>1397</v>
      </c>
      <c r="K305" s="102">
        <v>43556</v>
      </c>
      <c r="L305" s="102">
        <v>43709</v>
      </c>
      <c r="M305" s="17" t="s">
        <v>70</v>
      </c>
      <c r="N305" s="17" t="s">
        <v>1398</v>
      </c>
    </row>
    <row r="306" ht="36" spans="1:14">
      <c r="A306" s="67">
        <v>12</v>
      </c>
      <c r="B306" s="72" t="s">
        <v>1399</v>
      </c>
      <c r="C306" s="72" t="s">
        <v>1400</v>
      </c>
      <c r="D306" s="17" t="s">
        <v>67</v>
      </c>
      <c r="E306" s="17" t="s">
        <v>432</v>
      </c>
      <c r="F306" s="17" t="s">
        <v>1330</v>
      </c>
      <c r="G306" s="70">
        <v>20</v>
      </c>
      <c r="H306" s="67" t="s">
        <v>32</v>
      </c>
      <c r="I306" s="70">
        <v>20</v>
      </c>
      <c r="J306" s="72" t="s">
        <v>1401</v>
      </c>
      <c r="K306" s="102">
        <v>43556</v>
      </c>
      <c r="L306" s="102">
        <v>43709</v>
      </c>
      <c r="M306" s="17" t="s">
        <v>70</v>
      </c>
      <c r="N306" s="17" t="s">
        <v>1402</v>
      </c>
    </row>
    <row r="307" ht="36" spans="1:14">
      <c r="A307" s="67">
        <v>13</v>
      </c>
      <c r="B307" s="72" t="s">
        <v>1403</v>
      </c>
      <c r="C307" s="72" t="s">
        <v>1404</v>
      </c>
      <c r="D307" s="17" t="s">
        <v>67</v>
      </c>
      <c r="E307" s="17" t="s">
        <v>1405</v>
      </c>
      <c r="F307" s="17" t="s">
        <v>1406</v>
      </c>
      <c r="G307" s="70">
        <v>10</v>
      </c>
      <c r="H307" s="67" t="s">
        <v>32</v>
      </c>
      <c r="I307" s="70">
        <v>10</v>
      </c>
      <c r="J307" s="72" t="s">
        <v>1407</v>
      </c>
      <c r="K307" s="102">
        <v>43556</v>
      </c>
      <c r="L307" s="102">
        <v>43709</v>
      </c>
      <c r="M307" s="17" t="s">
        <v>70</v>
      </c>
      <c r="N307" s="17" t="s">
        <v>1408</v>
      </c>
    </row>
    <row r="308" ht="18" customHeight="1" spans="1:14">
      <c r="A308" s="19"/>
      <c r="B308" s="20" t="s">
        <v>71</v>
      </c>
      <c r="C308" s="20"/>
      <c r="D308" s="19"/>
      <c r="E308" s="19"/>
      <c r="F308" s="19"/>
      <c r="G308" s="82"/>
      <c r="H308" s="19"/>
      <c r="I308" s="82"/>
      <c r="J308" s="20"/>
      <c r="K308" s="47"/>
      <c r="L308" s="47"/>
      <c r="M308" s="19"/>
      <c r="N308" s="19">
        <v>160</v>
      </c>
    </row>
    <row r="309" ht="24" spans="1:14">
      <c r="A309" s="84">
        <v>1</v>
      </c>
      <c r="B309" s="68" t="s">
        <v>1409</v>
      </c>
      <c r="C309" s="68" t="s">
        <v>1410</v>
      </c>
      <c r="D309" s="67" t="s">
        <v>71</v>
      </c>
      <c r="E309" s="67" t="s">
        <v>1411</v>
      </c>
      <c r="F309" s="67" t="s">
        <v>1412</v>
      </c>
      <c r="G309" s="70">
        <v>12</v>
      </c>
      <c r="H309" s="67" t="s">
        <v>32</v>
      </c>
      <c r="I309" s="70">
        <v>12</v>
      </c>
      <c r="J309" s="68" t="s">
        <v>1413</v>
      </c>
      <c r="K309" s="73">
        <v>43556</v>
      </c>
      <c r="L309" s="73">
        <v>43709</v>
      </c>
      <c r="M309" s="67" t="s">
        <v>74</v>
      </c>
      <c r="N309" s="67" t="s">
        <v>1414</v>
      </c>
    </row>
    <row r="310" ht="48" spans="1:14">
      <c r="A310" s="84">
        <v>2</v>
      </c>
      <c r="B310" s="68" t="s">
        <v>1415</v>
      </c>
      <c r="C310" s="68" t="s">
        <v>1416</v>
      </c>
      <c r="D310" s="67" t="s">
        <v>71</v>
      </c>
      <c r="E310" s="67" t="s">
        <v>1411</v>
      </c>
      <c r="F310" s="67" t="s">
        <v>1417</v>
      </c>
      <c r="G310" s="70">
        <v>8</v>
      </c>
      <c r="H310" s="67" t="s">
        <v>32</v>
      </c>
      <c r="I310" s="70">
        <v>8</v>
      </c>
      <c r="J310" s="68" t="s">
        <v>1418</v>
      </c>
      <c r="K310" s="73">
        <v>43556</v>
      </c>
      <c r="L310" s="73">
        <v>43709</v>
      </c>
      <c r="M310" s="67" t="s">
        <v>74</v>
      </c>
      <c r="N310" s="67" t="s">
        <v>1414</v>
      </c>
    </row>
    <row r="311" ht="36" spans="1:14">
      <c r="A311" s="84">
        <v>3</v>
      </c>
      <c r="B311" s="99" t="s">
        <v>1419</v>
      </c>
      <c r="C311" s="100" t="s">
        <v>1420</v>
      </c>
      <c r="D311" s="67" t="s">
        <v>71</v>
      </c>
      <c r="E311" s="67" t="s">
        <v>1421</v>
      </c>
      <c r="F311" s="67" t="s">
        <v>1412</v>
      </c>
      <c r="G311" s="70">
        <v>15</v>
      </c>
      <c r="H311" s="67" t="s">
        <v>32</v>
      </c>
      <c r="I311" s="70">
        <v>15</v>
      </c>
      <c r="J311" s="68" t="s">
        <v>1422</v>
      </c>
      <c r="K311" s="73">
        <v>43556</v>
      </c>
      <c r="L311" s="73">
        <v>43709</v>
      </c>
      <c r="M311" s="67" t="s">
        <v>74</v>
      </c>
      <c r="N311" s="67" t="s">
        <v>1423</v>
      </c>
    </row>
    <row r="312" ht="36" spans="1:14">
      <c r="A312" s="84">
        <v>4</v>
      </c>
      <c r="B312" s="95" t="s">
        <v>1424</v>
      </c>
      <c r="C312" s="100" t="s">
        <v>1425</v>
      </c>
      <c r="D312" s="67" t="s">
        <v>71</v>
      </c>
      <c r="E312" s="67" t="s">
        <v>1421</v>
      </c>
      <c r="F312" s="67" t="s">
        <v>1412</v>
      </c>
      <c r="G312" s="70">
        <v>5</v>
      </c>
      <c r="H312" s="67" t="s">
        <v>32</v>
      </c>
      <c r="I312" s="70">
        <v>5</v>
      </c>
      <c r="J312" s="68" t="s">
        <v>1426</v>
      </c>
      <c r="K312" s="73">
        <v>43556</v>
      </c>
      <c r="L312" s="73">
        <v>43709</v>
      </c>
      <c r="M312" s="67" t="s">
        <v>74</v>
      </c>
      <c r="N312" s="67" t="s">
        <v>1423</v>
      </c>
    </row>
    <row r="313" ht="48" spans="1:14">
      <c r="A313" s="84">
        <v>5</v>
      </c>
      <c r="B313" s="68" t="s">
        <v>1427</v>
      </c>
      <c r="C313" s="68" t="s">
        <v>1428</v>
      </c>
      <c r="D313" s="67" t="s">
        <v>71</v>
      </c>
      <c r="E313" s="67" t="s">
        <v>1421</v>
      </c>
      <c r="F313" s="67" t="s">
        <v>1412</v>
      </c>
      <c r="G313" s="70">
        <v>15</v>
      </c>
      <c r="H313" s="67" t="s">
        <v>32</v>
      </c>
      <c r="I313" s="70">
        <v>15</v>
      </c>
      <c r="J313" s="68" t="s">
        <v>1429</v>
      </c>
      <c r="K313" s="73">
        <v>43556</v>
      </c>
      <c r="L313" s="73">
        <v>43709</v>
      </c>
      <c r="M313" s="67" t="s">
        <v>74</v>
      </c>
      <c r="N313" s="67" t="s">
        <v>1423</v>
      </c>
    </row>
    <row r="314" ht="48" spans="1:14">
      <c r="A314" s="84">
        <v>6</v>
      </c>
      <c r="B314" s="71" t="s">
        <v>1430</v>
      </c>
      <c r="C314" s="71" t="s">
        <v>1431</v>
      </c>
      <c r="D314" s="67" t="s">
        <v>71</v>
      </c>
      <c r="E314" s="29" t="s">
        <v>1432</v>
      </c>
      <c r="F314" s="29" t="s">
        <v>1433</v>
      </c>
      <c r="G314" s="82">
        <v>20</v>
      </c>
      <c r="H314" s="67" t="s">
        <v>32</v>
      </c>
      <c r="I314" s="82">
        <v>20</v>
      </c>
      <c r="J314" s="71" t="s">
        <v>1434</v>
      </c>
      <c r="K314" s="73">
        <v>43556</v>
      </c>
      <c r="L314" s="73">
        <v>43709</v>
      </c>
      <c r="M314" s="67" t="s">
        <v>74</v>
      </c>
      <c r="N314" s="29" t="s">
        <v>1435</v>
      </c>
    </row>
    <row r="315" ht="24" spans="1:14">
      <c r="A315" s="84">
        <v>7</v>
      </c>
      <c r="B315" s="71" t="s">
        <v>1436</v>
      </c>
      <c r="C315" s="71" t="s">
        <v>1316</v>
      </c>
      <c r="D315" s="67" t="s">
        <v>71</v>
      </c>
      <c r="E315" s="29" t="s">
        <v>1432</v>
      </c>
      <c r="F315" s="29" t="s">
        <v>1437</v>
      </c>
      <c r="G315" s="82">
        <v>15</v>
      </c>
      <c r="H315" s="67" t="s">
        <v>32</v>
      </c>
      <c r="I315" s="82">
        <v>15</v>
      </c>
      <c r="J315" s="71" t="s">
        <v>1438</v>
      </c>
      <c r="K315" s="73">
        <v>43556</v>
      </c>
      <c r="L315" s="73">
        <v>43709</v>
      </c>
      <c r="M315" s="67" t="s">
        <v>74</v>
      </c>
      <c r="N315" s="29" t="s">
        <v>1435</v>
      </c>
    </row>
    <row r="316" ht="24" spans="1:14">
      <c r="A316" s="84">
        <v>8</v>
      </c>
      <c r="B316" s="68" t="s">
        <v>1439</v>
      </c>
      <c r="C316" s="85" t="s">
        <v>1440</v>
      </c>
      <c r="D316" s="67" t="s">
        <v>71</v>
      </c>
      <c r="E316" s="67" t="s">
        <v>1441</v>
      </c>
      <c r="F316" s="41" t="s">
        <v>1442</v>
      </c>
      <c r="G316" s="94">
        <v>20</v>
      </c>
      <c r="H316" s="67" t="s">
        <v>32</v>
      </c>
      <c r="I316" s="94">
        <v>20</v>
      </c>
      <c r="J316" s="68" t="s">
        <v>1443</v>
      </c>
      <c r="K316" s="73">
        <v>43556</v>
      </c>
      <c r="L316" s="73">
        <v>43709</v>
      </c>
      <c r="M316" s="41" t="s">
        <v>74</v>
      </c>
      <c r="N316" s="41" t="s">
        <v>1444</v>
      </c>
    </row>
    <row r="317" ht="36" spans="1:14">
      <c r="A317" s="84">
        <v>9</v>
      </c>
      <c r="B317" s="68" t="s">
        <v>1445</v>
      </c>
      <c r="C317" s="68" t="s">
        <v>1446</v>
      </c>
      <c r="D317" s="67" t="s">
        <v>71</v>
      </c>
      <c r="E317" s="67" t="s">
        <v>1441</v>
      </c>
      <c r="F317" s="41" t="s">
        <v>1442</v>
      </c>
      <c r="G317" s="94">
        <v>5</v>
      </c>
      <c r="H317" s="67" t="s">
        <v>32</v>
      </c>
      <c r="I317" s="94">
        <v>5</v>
      </c>
      <c r="J317" s="68" t="s">
        <v>1447</v>
      </c>
      <c r="K317" s="73">
        <v>43556</v>
      </c>
      <c r="L317" s="73">
        <v>43709</v>
      </c>
      <c r="M317" s="41" t="s">
        <v>74</v>
      </c>
      <c r="N317" s="41" t="s">
        <v>1444</v>
      </c>
    </row>
    <row r="318" ht="36" spans="1:14">
      <c r="A318" s="84">
        <v>10</v>
      </c>
      <c r="B318" s="68" t="s">
        <v>1448</v>
      </c>
      <c r="C318" s="68" t="s">
        <v>1449</v>
      </c>
      <c r="D318" s="67" t="s">
        <v>71</v>
      </c>
      <c r="E318" s="67" t="s">
        <v>1441</v>
      </c>
      <c r="F318" s="41" t="s">
        <v>888</v>
      </c>
      <c r="G318" s="94">
        <v>10</v>
      </c>
      <c r="H318" s="67" t="s">
        <v>32</v>
      </c>
      <c r="I318" s="94">
        <v>10</v>
      </c>
      <c r="J318" s="68" t="s">
        <v>1450</v>
      </c>
      <c r="K318" s="73">
        <v>43556</v>
      </c>
      <c r="L318" s="73">
        <v>43709</v>
      </c>
      <c r="M318" s="41" t="s">
        <v>74</v>
      </c>
      <c r="N318" s="41" t="s">
        <v>1444</v>
      </c>
    </row>
    <row r="319" ht="36" spans="1:14">
      <c r="A319" s="84">
        <v>11</v>
      </c>
      <c r="B319" s="68" t="s">
        <v>1451</v>
      </c>
      <c r="C319" s="85" t="s">
        <v>1452</v>
      </c>
      <c r="D319" s="67" t="s">
        <v>71</v>
      </c>
      <c r="E319" s="67" t="s">
        <v>1453</v>
      </c>
      <c r="F319" s="67" t="s">
        <v>1454</v>
      </c>
      <c r="G319" s="70">
        <v>12</v>
      </c>
      <c r="H319" s="67" t="s">
        <v>32</v>
      </c>
      <c r="I319" s="70">
        <v>12</v>
      </c>
      <c r="J319" s="68" t="s">
        <v>1455</v>
      </c>
      <c r="K319" s="73">
        <v>43556</v>
      </c>
      <c r="L319" s="73">
        <v>43709</v>
      </c>
      <c r="M319" s="41" t="s">
        <v>74</v>
      </c>
      <c r="N319" s="41" t="s">
        <v>1456</v>
      </c>
    </row>
    <row r="320" ht="36" spans="1:14">
      <c r="A320" s="84">
        <v>12</v>
      </c>
      <c r="B320" s="68" t="s">
        <v>1457</v>
      </c>
      <c r="C320" s="85" t="s">
        <v>1458</v>
      </c>
      <c r="D320" s="67" t="s">
        <v>71</v>
      </c>
      <c r="E320" s="67" t="s">
        <v>1453</v>
      </c>
      <c r="F320" s="67" t="s">
        <v>1459</v>
      </c>
      <c r="G320" s="70">
        <v>8</v>
      </c>
      <c r="H320" s="67" t="s">
        <v>32</v>
      </c>
      <c r="I320" s="70">
        <v>8</v>
      </c>
      <c r="J320" s="68" t="s">
        <v>1460</v>
      </c>
      <c r="K320" s="73">
        <v>43556</v>
      </c>
      <c r="L320" s="73">
        <v>43709</v>
      </c>
      <c r="M320" s="41" t="s">
        <v>74</v>
      </c>
      <c r="N320" s="41" t="s">
        <v>1456</v>
      </c>
    </row>
    <row r="321" ht="36" spans="1:14">
      <c r="A321" s="84">
        <v>13</v>
      </c>
      <c r="B321" s="68" t="s">
        <v>1461</v>
      </c>
      <c r="C321" s="85" t="s">
        <v>1458</v>
      </c>
      <c r="D321" s="67" t="s">
        <v>71</v>
      </c>
      <c r="E321" s="67" t="s">
        <v>1453</v>
      </c>
      <c r="F321" s="67" t="s">
        <v>1459</v>
      </c>
      <c r="G321" s="70">
        <v>8</v>
      </c>
      <c r="H321" s="67" t="s">
        <v>32</v>
      </c>
      <c r="I321" s="70">
        <v>8</v>
      </c>
      <c r="J321" s="68" t="s">
        <v>1462</v>
      </c>
      <c r="K321" s="73">
        <v>43556</v>
      </c>
      <c r="L321" s="73">
        <v>43709</v>
      </c>
      <c r="M321" s="41" t="s">
        <v>74</v>
      </c>
      <c r="N321" s="41" t="s">
        <v>1456</v>
      </c>
    </row>
    <row r="322" ht="36" spans="1:14">
      <c r="A322" s="84">
        <v>14</v>
      </c>
      <c r="B322" s="68" t="s">
        <v>1463</v>
      </c>
      <c r="C322" s="85" t="s">
        <v>1464</v>
      </c>
      <c r="D322" s="67" t="s">
        <v>71</v>
      </c>
      <c r="E322" s="67" t="s">
        <v>1453</v>
      </c>
      <c r="F322" s="67" t="s">
        <v>1465</v>
      </c>
      <c r="G322" s="70">
        <v>7</v>
      </c>
      <c r="H322" s="67" t="s">
        <v>32</v>
      </c>
      <c r="I322" s="70">
        <v>7</v>
      </c>
      <c r="J322" s="68" t="s">
        <v>1466</v>
      </c>
      <c r="K322" s="73">
        <v>43556</v>
      </c>
      <c r="L322" s="73">
        <v>43709</v>
      </c>
      <c r="M322" s="41" t="s">
        <v>74</v>
      </c>
      <c r="N322" s="41" t="s">
        <v>1456</v>
      </c>
    </row>
    <row r="323" ht="18" customHeight="1" spans="1:14">
      <c r="A323" s="19"/>
      <c r="B323" s="20" t="s">
        <v>75</v>
      </c>
      <c r="C323" s="20"/>
      <c r="D323" s="19"/>
      <c r="E323" s="19"/>
      <c r="F323" s="19"/>
      <c r="G323" s="22"/>
      <c r="H323" s="19"/>
      <c r="I323" s="22"/>
      <c r="J323" s="20"/>
      <c r="K323" s="47"/>
      <c r="L323" s="47"/>
      <c r="M323" s="19"/>
      <c r="N323" s="19">
        <v>220</v>
      </c>
    </row>
    <row r="324" ht="60" spans="1:14">
      <c r="A324" s="29">
        <v>1</v>
      </c>
      <c r="B324" s="71" t="s">
        <v>1467</v>
      </c>
      <c r="C324" s="71" t="s">
        <v>1468</v>
      </c>
      <c r="D324" s="29" t="s">
        <v>75</v>
      </c>
      <c r="E324" s="29" t="s">
        <v>571</v>
      </c>
      <c r="F324" s="29" t="s">
        <v>178</v>
      </c>
      <c r="G324" s="29">
        <v>20</v>
      </c>
      <c r="H324" s="67" t="s">
        <v>32</v>
      </c>
      <c r="I324" s="29">
        <v>20</v>
      </c>
      <c r="J324" s="71" t="s">
        <v>1469</v>
      </c>
      <c r="K324" s="73">
        <v>43556</v>
      </c>
      <c r="L324" s="73">
        <v>43709</v>
      </c>
      <c r="M324" s="29" t="s">
        <v>78</v>
      </c>
      <c r="N324" s="29" t="s">
        <v>1470</v>
      </c>
    </row>
    <row r="325" ht="48" spans="1:14">
      <c r="A325" s="29">
        <v>2</v>
      </c>
      <c r="B325" s="71" t="s">
        <v>1471</v>
      </c>
      <c r="C325" s="71" t="s">
        <v>1472</v>
      </c>
      <c r="D325" s="29" t="s">
        <v>75</v>
      </c>
      <c r="E325" s="29" t="s">
        <v>1473</v>
      </c>
      <c r="F325" s="17" t="s">
        <v>1346</v>
      </c>
      <c r="G325" s="29">
        <v>30</v>
      </c>
      <c r="H325" s="67" t="s">
        <v>32</v>
      </c>
      <c r="I325" s="29">
        <v>30</v>
      </c>
      <c r="J325" s="71" t="s">
        <v>1474</v>
      </c>
      <c r="K325" s="73">
        <v>43556</v>
      </c>
      <c r="L325" s="73">
        <v>43709</v>
      </c>
      <c r="M325" s="29" t="s">
        <v>78</v>
      </c>
      <c r="N325" s="29" t="s">
        <v>1475</v>
      </c>
    </row>
    <row r="326" ht="72" spans="1:14">
      <c r="A326" s="29">
        <v>3</v>
      </c>
      <c r="B326" s="71" t="s">
        <v>1476</v>
      </c>
      <c r="C326" s="71" t="s">
        <v>1477</v>
      </c>
      <c r="D326" s="29" t="s">
        <v>75</v>
      </c>
      <c r="E326" s="29" t="s">
        <v>356</v>
      </c>
      <c r="F326" s="17" t="s">
        <v>1252</v>
      </c>
      <c r="G326" s="29">
        <v>20</v>
      </c>
      <c r="H326" s="67" t="s">
        <v>32</v>
      </c>
      <c r="I326" s="29">
        <v>20</v>
      </c>
      <c r="J326" s="71" t="s">
        <v>1478</v>
      </c>
      <c r="K326" s="73">
        <v>43556</v>
      </c>
      <c r="L326" s="73">
        <v>43709</v>
      </c>
      <c r="M326" s="29" t="s">
        <v>78</v>
      </c>
      <c r="N326" s="29" t="s">
        <v>1479</v>
      </c>
    </row>
    <row r="327" ht="48" spans="1:14">
      <c r="A327" s="29">
        <v>4</v>
      </c>
      <c r="B327" s="71" t="s">
        <v>1480</v>
      </c>
      <c r="C327" s="71" t="s">
        <v>1481</v>
      </c>
      <c r="D327" s="29" t="s">
        <v>75</v>
      </c>
      <c r="E327" s="29" t="s">
        <v>275</v>
      </c>
      <c r="F327" s="29" t="s">
        <v>1313</v>
      </c>
      <c r="G327" s="29">
        <v>20</v>
      </c>
      <c r="H327" s="67" t="s">
        <v>32</v>
      </c>
      <c r="I327" s="29">
        <v>20</v>
      </c>
      <c r="J327" s="71" t="s">
        <v>1482</v>
      </c>
      <c r="K327" s="73">
        <v>43556</v>
      </c>
      <c r="L327" s="73">
        <v>43709</v>
      </c>
      <c r="M327" s="29" t="s">
        <v>78</v>
      </c>
      <c r="N327" s="29" t="s">
        <v>1483</v>
      </c>
    </row>
    <row r="328" ht="36" spans="1:14">
      <c r="A328" s="29">
        <v>5</v>
      </c>
      <c r="B328" s="71" t="s">
        <v>1484</v>
      </c>
      <c r="C328" s="71" t="s">
        <v>1485</v>
      </c>
      <c r="D328" s="29" t="s">
        <v>75</v>
      </c>
      <c r="E328" s="29" t="s">
        <v>292</v>
      </c>
      <c r="F328" s="29" t="s">
        <v>1486</v>
      </c>
      <c r="G328" s="29">
        <v>20</v>
      </c>
      <c r="H328" s="67" t="s">
        <v>32</v>
      </c>
      <c r="I328" s="29">
        <v>20</v>
      </c>
      <c r="J328" s="71" t="s">
        <v>1487</v>
      </c>
      <c r="K328" s="73">
        <v>43556</v>
      </c>
      <c r="L328" s="73">
        <v>43709</v>
      </c>
      <c r="M328" s="29" t="s">
        <v>78</v>
      </c>
      <c r="N328" s="29" t="s">
        <v>1488</v>
      </c>
    </row>
    <row r="329" ht="60" spans="1:14">
      <c r="A329" s="29">
        <v>6</v>
      </c>
      <c r="B329" s="71" t="s">
        <v>1489</v>
      </c>
      <c r="C329" s="71" t="s">
        <v>1490</v>
      </c>
      <c r="D329" s="29" t="s">
        <v>75</v>
      </c>
      <c r="E329" s="29" t="s">
        <v>591</v>
      </c>
      <c r="F329" s="17" t="s">
        <v>1098</v>
      </c>
      <c r="G329" s="29">
        <v>25</v>
      </c>
      <c r="H329" s="67" t="s">
        <v>32</v>
      </c>
      <c r="I329" s="29">
        <v>25</v>
      </c>
      <c r="J329" s="71" t="s">
        <v>1491</v>
      </c>
      <c r="K329" s="73">
        <v>43556</v>
      </c>
      <c r="L329" s="73">
        <v>43709</v>
      </c>
      <c r="M329" s="29" t="s">
        <v>78</v>
      </c>
      <c r="N329" s="29" t="s">
        <v>1492</v>
      </c>
    </row>
    <row r="330" ht="36" spans="1:14">
      <c r="A330" s="29">
        <v>7</v>
      </c>
      <c r="B330" s="71" t="s">
        <v>1493</v>
      </c>
      <c r="C330" s="71" t="s">
        <v>1494</v>
      </c>
      <c r="D330" s="29" t="s">
        <v>75</v>
      </c>
      <c r="E330" s="29" t="s">
        <v>1495</v>
      </c>
      <c r="F330" s="17" t="s">
        <v>1098</v>
      </c>
      <c r="G330" s="29">
        <v>20</v>
      </c>
      <c r="H330" s="67" t="s">
        <v>32</v>
      </c>
      <c r="I330" s="29">
        <v>20</v>
      </c>
      <c r="J330" s="71" t="s">
        <v>1496</v>
      </c>
      <c r="K330" s="73">
        <v>43556</v>
      </c>
      <c r="L330" s="73">
        <v>43709</v>
      </c>
      <c r="M330" s="29" t="s">
        <v>78</v>
      </c>
      <c r="N330" s="29" t="s">
        <v>1497</v>
      </c>
    </row>
    <row r="331" ht="60" spans="1:14">
      <c r="A331" s="29">
        <v>8</v>
      </c>
      <c r="B331" s="71" t="s">
        <v>1498</v>
      </c>
      <c r="C331" s="71" t="s">
        <v>1499</v>
      </c>
      <c r="D331" s="29" t="s">
        <v>75</v>
      </c>
      <c r="E331" s="29" t="s">
        <v>1500</v>
      </c>
      <c r="F331" s="17" t="s">
        <v>1330</v>
      </c>
      <c r="G331" s="29">
        <v>20</v>
      </c>
      <c r="H331" s="67" t="s">
        <v>32</v>
      </c>
      <c r="I331" s="29">
        <v>20</v>
      </c>
      <c r="J331" s="71" t="s">
        <v>1501</v>
      </c>
      <c r="K331" s="73">
        <v>43556</v>
      </c>
      <c r="L331" s="73">
        <v>43709</v>
      </c>
      <c r="M331" s="29" t="s">
        <v>78</v>
      </c>
      <c r="N331" s="29" t="s">
        <v>1502</v>
      </c>
    </row>
    <row r="332" ht="60" spans="1:14">
      <c r="A332" s="29">
        <v>9</v>
      </c>
      <c r="B332" s="71" t="s">
        <v>1503</v>
      </c>
      <c r="C332" s="71" t="s">
        <v>1504</v>
      </c>
      <c r="D332" s="29" t="s">
        <v>75</v>
      </c>
      <c r="E332" s="29" t="s">
        <v>171</v>
      </c>
      <c r="F332" s="29" t="s">
        <v>1486</v>
      </c>
      <c r="G332" s="29">
        <v>20</v>
      </c>
      <c r="H332" s="67" t="s">
        <v>32</v>
      </c>
      <c r="I332" s="29">
        <v>20</v>
      </c>
      <c r="J332" s="71" t="s">
        <v>1505</v>
      </c>
      <c r="K332" s="73">
        <v>43556</v>
      </c>
      <c r="L332" s="73">
        <v>43709</v>
      </c>
      <c r="M332" s="29" t="s">
        <v>78</v>
      </c>
      <c r="N332" s="29" t="s">
        <v>1506</v>
      </c>
    </row>
    <row r="333" ht="48" spans="1:14">
      <c r="A333" s="29">
        <v>10</v>
      </c>
      <c r="B333" s="71" t="s">
        <v>1507</v>
      </c>
      <c r="C333" s="71" t="s">
        <v>1508</v>
      </c>
      <c r="D333" s="29" t="s">
        <v>75</v>
      </c>
      <c r="E333" s="29" t="s">
        <v>1509</v>
      </c>
      <c r="F333" s="17" t="s">
        <v>1098</v>
      </c>
      <c r="G333" s="29">
        <v>25</v>
      </c>
      <c r="H333" s="67" t="s">
        <v>32</v>
      </c>
      <c r="I333" s="29">
        <v>25</v>
      </c>
      <c r="J333" s="71" t="s">
        <v>1510</v>
      </c>
      <c r="K333" s="73">
        <v>43556</v>
      </c>
      <c r="L333" s="73">
        <v>43709</v>
      </c>
      <c r="M333" s="29" t="s">
        <v>78</v>
      </c>
      <c r="N333" s="29" t="s">
        <v>1509</v>
      </c>
    </row>
    <row r="334" ht="24" spans="1:14">
      <c r="A334" s="27" t="s">
        <v>1511</v>
      </c>
      <c r="B334" s="28" t="s">
        <v>1512</v>
      </c>
      <c r="C334" s="28" t="s">
        <v>1513</v>
      </c>
      <c r="D334" s="27"/>
      <c r="E334" s="27"/>
      <c r="F334" s="30"/>
      <c r="G334" s="103"/>
      <c r="H334" s="27"/>
      <c r="I334" s="103"/>
      <c r="J334" s="28"/>
      <c r="K334" s="106"/>
      <c r="L334" s="106"/>
      <c r="M334" s="27"/>
      <c r="N334" s="27">
        <v>899.7</v>
      </c>
    </row>
    <row r="335" ht="36" spans="1:14">
      <c r="A335" s="19">
        <v>1</v>
      </c>
      <c r="B335" s="20" t="s">
        <v>1514</v>
      </c>
      <c r="C335" s="20" t="s">
        <v>1515</v>
      </c>
      <c r="D335" s="20" t="s">
        <v>51</v>
      </c>
      <c r="E335" s="104" t="s">
        <v>1516</v>
      </c>
      <c r="F335" s="20" t="s">
        <v>1517</v>
      </c>
      <c r="G335" s="29">
        <f>3*2.1</f>
        <v>6.3</v>
      </c>
      <c r="H335" s="67" t="s">
        <v>32</v>
      </c>
      <c r="I335" s="29">
        <f>3*2.1</f>
        <v>6.3</v>
      </c>
      <c r="J335" s="20" t="s">
        <v>1518</v>
      </c>
      <c r="K335" s="56">
        <v>43525</v>
      </c>
      <c r="L335" s="56">
        <v>43586</v>
      </c>
      <c r="M335" s="19" t="s">
        <v>1513</v>
      </c>
      <c r="N335" s="19" t="s">
        <v>54</v>
      </c>
    </row>
    <row r="336" ht="36" spans="1:14">
      <c r="A336" s="19">
        <v>2</v>
      </c>
      <c r="B336" s="20" t="s">
        <v>1519</v>
      </c>
      <c r="C336" s="20" t="s">
        <v>1520</v>
      </c>
      <c r="D336" s="20" t="s">
        <v>51</v>
      </c>
      <c r="E336" s="104" t="s">
        <v>1081</v>
      </c>
      <c r="F336" s="20" t="s">
        <v>1517</v>
      </c>
      <c r="G336" s="105">
        <v>4.21</v>
      </c>
      <c r="H336" s="67" t="s">
        <v>32</v>
      </c>
      <c r="I336" s="105">
        <v>4.21</v>
      </c>
      <c r="J336" s="20" t="s">
        <v>1521</v>
      </c>
      <c r="K336" s="56">
        <v>43525</v>
      </c>
      <c r="L336" s="56">
        <v>43586</v>
      </c>
      <c r="M336" s="19" t="s">
        <v>1513</v>
      </c>
      <c r="N336" s="19" t="s">
        <v>54</v>
      </c>
    </row>
    <row r="337" ht="36" spans="1:14">
      <c r="A337" s="19">
        <v>3</v>
      </c>
      <c r="B337" s="20" t="s">
        <v>1522</v>
      </c>
      <c r="C337" s="20" t="s">
        <v>1520</v>
      </c>
      <c r="D337" s="20" t="s">
        <v>51</v>
      </c>
      <c r="E337" s="104" t="s">
        <v>687</v>
      </c>
      <c r="F337" s="20" t="s">
        <v>1517</v>
      </c>
      <c r="G337" s="105">
        <v>4.21</v>
      </c>
      <c r="H337" s="67" t="s">
        <v>32</v>
      </c>
      <c r="I337" s="105">
        <v>4.21</v>
      </c>
      <c r="J337" s="20" t="s">
        <v>1521</v>
      </c>
      <c r="K337" s="56">
        <v>43525</v>
      </c>
      <c r="L337" s="56">
        <v>43586</v>
      </c>
      <c r="M337" s="19" t="s">
        <v>1513</v>
      </c>
      <c r="N337" s="19" t="s">
        <v>54</v>
      </c>
    </row>
    <row r="338" ht="36" spans="1:14">
      <c r="A338" s="19">
        <v>4</v>
      </c>
      <c r="B338" s="20" t="s">
        <v>1523</v>
      </c>
      <c r="C338" s="20" t="s">
        <v>1520</v>
      </c>
      <c r="D338" s="20" t="s">
        <v>51</v>
      </c>
      <c r="E338" s="104" t="s">
        <v>1524</v>
      </c>
      <c r="F338" s="20" t="s">
        <v>1517</v>
      </c>
      <c r="G338" s="105">
        <v>4.21</v>
      </c>
      <c r="H338" s="67" t="s">
        <v>32</v>
      </c>
      <c r="I338" s="105">
        <v>4.21</v>
      </c>
      <c r="J338" s="20" t="s">
        <v>1525</v>
      </c>
      <c r="K338" s="56">
        <v>43525</v>
      </c>
      <c r="L338" s="56">
        <v>43586</v>
      </c>
      <c r="M338" s="19" t="s">
        <v>1513</v>
      </c>
      <c r="N338" s="19" t="s">
        <v>54</v>
      </c>
    </row>
    <row r="339" ht="36" spans="1:14">
      <c r="A339" s="19">
        <v>5</v>
      </c>
      <c r="B339" s="20" t="s">
        <v>1526</v>
      </c>
      <c r="C339" s="20" t="s">
        <v>1527</v>
      </c>
      <c r="D339" s="20" t="s">
        <v>51</v>
      </c>
      <c r="E339" s="104" t="s">
        <v>1054</v>
      </c>
      <c r="F339" s="20" t="s">
        <v>1517</v>
      </c>
      <c r="G339" s="29">
        <f>4*2.1</f>
        <v>8.4</v>
      </c>
      <c r="H339" s="67" t="s">
        <v>32</v>
      </c>
      <c r="I339" s="29">
        <f>4*2.1</f>
        <v>8.4</v>
      </c>
      <c r="J339" s="20" t="s">
        <v>1528</v>
      </c>
      <c r="K339" s="56">
        <v>43525</v>
      </c>
      <c r="L339" s="56">
        <v>43586</v>
      </c>
      <c r="M339" s="19" t="s">
        <v>1513</v>
      </c>
      <c r="N339" s="19" t="s">
        <v>54</v>
      </c>
    </row>
    <row r="340" ht="36" spans="1:14">
      <c r="A340" s="19">
        <v>6</v>
      </c>
      <c r="B340" s="20" t="s">
        <v>1529</v>
      </c>
      <c r="C340" s="20" t="s">
        <v>1530</v>
      </c>
      <c r="D340" s="20" t="s">
        <v>51</v>
      </c>
      <c r="E340" s="104" t="s">
        <v>1531</v>
      </c>
      <c r="F340" s="20" t="s">
        <v>1517</v>
      </c>
      <c r="G340" s="29">
        <v>2.1</v>
      </c>
      <c r="H340" s="67" t="s">
        <v>32</v>
      </c>
      <c r="I340" s="29">
        <v>2.1</v>
      </c>
      <c r="J340" s="20" t="s">
        <v>1532</v>
      </c>
      <c r="K340" s="56">
        <v>43525</v>
      </c>
      <c r="L340" s="56">
        <v>43586</v>
      </c>
      <c r="M340" s="19" t="s">
        <v>1513</v>
      </c>
      <c r="N340" s="19" t="s">
        <v>54</v>
      </c>
    </row>
    <row r="341" ht="36" spans="1:14">
      <c r="A341" s="19">
        <v>7</v>
      </c>
      <c r="B341" s="20" t="s">
        <v>1533</v>
      </c>
      <c r="C341" s="20" t="s">
        <v>1527</v>
      </c>
      <c r="D341" s="20" t="s">
        <v>51</v>
      </c>
      <c r="E341" s="104" t="s">
        <v>1534</v>
      </c>
      <c r="F341" s="20" t="s">
        <v>1517</v>
      </c>
      <c r="G341" s="29">
        <v>8.4</v>
      </c>
      <c r="H341" s="67" t="s">
        <v>32</v>
      </c>
      <c r="I341" s="29">
        <v>8.4</v>
      </c>
      <c r="J341" s="20" t="s">
        <v>1535</v>
      </c>
      <c r="K341" s="56">
        <v>43525</v>
      </c>
      <c r="L341" s="56">
        <v>43586</v>
      </c>
      <c r="M341" s="19" t="s">
        <v>1513</v>
      </c>
      <c r="N341" s="19" t="s">
        <v>54</v>
      </c>
    </row>
    <row r="342" ht="36" spans="1:14">
      <c r="A342" s="19">
        <v>8</v>
      </c>
      <c r="B342" s="20" t="s">
        <v>1536</v>
      </c>
      <c r="C342" s="20" t="s">
        <v>1527</v>
      </c>
      <c r="D342" s="20" t="s">
        <v>51</v>
      </c>
      <c r="E342" s="104" t="s">
        <v>1537</v>
      </c>
      <c r="F342" s="20" t="s">
        <v>1538</v>
      </c>
      <c r="G342" s="29">
        <f>2.9*4</f>
        <v>11.6</v>
      </c>
      <c r="H342" s="67" t="s">
        <v>32</v>
      </c>
      <c r="I342" s="29">
        <f>2.9*4</f>
        <v>11.6</v>
      </c>
      <c r="J342" s="20" t="s">
        <v>1528</v>
      </c>
      <c r="K342" s="56">
        <v>43525</v>
      </c>
      <c r="L342" s="56">
        <v>43586</v>
      </c>
      <c r="M342" s="19" t="s">
        <v>1513</v>
      </c>
      <c r="N342" s="19" t="s">
        <v>54</v>
      </c>
    </row>
    <row r="343" ht="36" spans="1:14">
      <c r="A343" s="19">
        <v>9</v>
      </c>
      <c r="B343" s="20" t="s">
        <v>1539</v>
      </c>
      <c r="C343" s="20" t="s">
        <v>1515</v>
      </c>
      <c r="D343" s="20" t="s">
        <v>51</v>
      </c>
      <c r="E343" s="104" t="s">
        <v>1540</v>
      </c>
      <c r="F343" s="20" t="s">
        <v>1538</v>
      </c>
      <c r="G343" s="29">
        <f>3*2.9</f>
        <v>8.7</v>
      </c>
      <c r="H343" s="67" t="s">
        <v>32</v>
      </c>
      <c r="I343" s="29">
        <f>3*2.9</f>
        <v>8.7</v>
      </c>
      <c r="J343" s="20" t="s">
        <v>1541</v>
      </c>
      <c r="K343" s="56">
        <v>43525</v>
      </c>
      <c r="L343" s="56">
        <v>43586</v>
      </c>
      <c r="M343" s="19" t="s">
        <v>1513</v>
      </c>
      <c r="N343" s="19" t="s">
        <v>54</v>
      </c>
    </row>
    <row r="344" ht="36" spans="1:14">
      <c r="A344" s="19">
        <v>10</v>
      </c>
      <c r="B344" s="20" t="s">
        <v>1542</v>
      </c>
      <c r="C344" s="20" t="s">
        <v>1543</v>
      </c>
      <c r="D344" s="20" t="s">
        <v>51</v>
      </c>
      <c r="E344" s="104" t="s">
        <v>1544</v>
      </c>
      <c r="F344" s="20" t="s">
        <v>1538</v>
      </c>
      <c r="G344" s="29">
        <f>20*2.9</f>
        <v>58</v>
      </c>
      <c r="H344" s="67" t="s">
        <v>32</v>
      </c>
      <c r="I344" s="29">
        <f>20*2.9</f>
        <v>58</v>
      </c>
      <c r="J344" s="20" t="s">
        <v>1545</v>
      </c>
      <c r="K344" s="56">
        <v>43525</v>
      </c>
      <c r="L344" s="56">
        <v>43586</v>
      </c>
      <c r="M344" s="19" t="s">
        <v>1513</v>
      </c>
      <c r="N344" s="19" t="s">
        <v>54</v>
      </c>
    </row>
    <row r="345" ht="36" spans="1:14">
      <c r="A345" s="19">
        <v>11</v>
      </c>
      <c r="B345" s="20" t="s">
        <v>1546</v>
      </c>
      <c r="C345" s="20" t="s">
        <v>1547</v>
      </c>
      <c r="D345" s="20" t="s">
        <v>51</v>
      </c>
      <c r="E345" s="104" t="s">
        <v>324</v>
      </c>
      <c r="F345" s="20" t="s">
        <v>1538</v>
      </c>
      <c r="G345" s="29">
        <f>5*2.9</f>
        <v>14.5</v>
      </c>
      <c r="H345" s="67" t="s">
        <v>32</v>
      </c>
      <c r="I345" s="29">
        <f>5*2.9</f>
        <v>14.5</v>
      </c>
      <c r="J345" s="20" t="s">
        <v>1548</v>
      </c>
      <c r="K345" s="56">
        <v>43525</v>
      </c>
      <c r="L345" s="56">
        <v>43586</v>
      </c>
      <c r="M345" s="19" t="s">
        <v>1513</v>
      </c>
      <c r="N345" s="19" t="s">
        <v>54</v>
      </c>
    </row>
    <row r="346" ht="36" spans="1:14">
      <c r="A346" s="19">
        <v>12</v>
      </c>
      <c r="B346" s="20" t="s">
        <v>1549</v>
      </c>
      <c r="C346" s="20" t="s">
        <v>1527</v>
      </c>
      <c r="D346" s="20" t="s">
        <v>51</v>
      </c>
      <c r="E346" s="104" t="s">
        <v>1064</v>
      </c>
      <c r="F346" s="20" t="s">
        <v>1517</v>
      </c>
      <c r="G346" s="29">
        <v>8.4</v>
      </c>
      <c r="H346" s="67" t="s">
        <v>32</v>
      </c>
      <c r="I346" s="29">
        <v>8.4</v>
      </c>
      <c r="J346" s="20" t="s">
        <v>1550</v>
      </c>
      <c r="K346" s="56">
        <v>43525</v>
      </c>
      <c r="L346" s="56">
        <v>43586</v>
      </c>
      <c r="M346" s="19" t="s">
        <v>1513</v>
      </c>
      <c r="N346" s="19" t="s">
        <v>54</v>
      </c>
    </row>
    <row r="347" ht="36" spans="1:14">
      <c r="A347" s="19">
        <v>13</v>
      </c>
      <c r="B347" s="20" t="s">
        <v>1551</v>
      </c>
      <c r="C347" s="20" t="s">
        <v>1552</v>
      </c>
      <c r="D347" s="20" t="s">
        <v>47</v>
      </c>
      <c r="E347" s="104" t="s">
        <v>390</v>
      </c>
      <c r="F347" s="20" t="s">
        <v>1538</v>
      </c>
      <c r="G347" s="29">
        <v>29</v>
      </c>
      <c r="H347" s="67" t="s">
        <v>32</v>
      </c>
      <c r="I347" s="29">
        <v>29</v>
      </c>
      <c r="J347" s="20" t="s">
        <v>1553</v>
      </c>
      <c r="K347" s="56">
        <v>43525</v>
      </c>
      <c r="L347" s="56">
        <v>43586</v>
      </c>
      <c r="M347" s="19" t="s">
        <v>1513</v>
      </c>
      <c r="N347" s="19" t="s">
        <v>50</v>
      </c>
    </row>
    <row r="348" ht="36" spans="1:14">
      <c r="A348" s="19">
        <v>14</v>
      </c>
      <c r="B348" s="20" t="s">
        <v>1554</v>
      </c>
      <c r="C348" s="20" t="s">
        <v>1552</v>
      </c>
      <c r="D348" s="20" t="s">
        <v>47</v>
      </c>
      <c r="E348" s="104" t="s">
        <v>1555</v>
      </c>
      <c r="F348" s="20" t="s">
        <v>1538</v>
      </c>
      <c r="G348" s="29">
        <v>29</v>
      </c>
      <c r="H348" s="67" t="s">
        <v>32</v>
      </c>
      <c r="I348" s="29">
        <v>29</v>
      </c>
      <c r="J348" s="20" t="s">
        <v>1556</v>
      </c>
      <c r="K348" s="56">
        <v>43525</v>
      </c>
      <c r="L348" s="56">
        <v>43586</v>
      </c>
      <c r="M348" s="19" t="s">
        <v>1513</v>
      </c>
      <c r="N348" s="19" t="s">
        <v>50</v>
      </c>
    </row>
    <row r="349" ht="36" spans="1:14">
      <c r="A349" s="19">
        <v>15</v>
      </c>
      <c r="B349" s="20" t="s">
        <v>1557</v>
      </c>
      <c r="C349" s="20" t="s">
        <v>1552</v>
      </c>
      <c r="D349" s="20" t="s">
        <v>47</v>
      </c>
      <c r="E349" s="104" t="s">
        <v>508</v>
      </c>
      <c r="F349" s="20" t="s">
        <v>1538</v>
      </c>
      <c r="G349" s="29">
        <v>29</v>
      </c>
      <c r="H349" s="67" t="s">
        <v>32</v>
      </c>
      <c r="I349" s="29">
        <v>29</v>
      </c>
      <c r="J349" s="20" t="s">
        <v>1558</v>
      </c>
      <c r="K349" s="56">
        <v>43525</v>
      </c>
      <c r="L349" s="56">
        <v>43586</v>
      </c>
      <c r="M349" s="19" t="s">
        <v>1513</v>
      </c>
      <c r="N349" s="19" t="s">
        <v>50</v>
      </c>
    </row>
    <row r="350" ht="36" spans="1:14">
      <c r="A350" s="19">
        <v>16</v>
      </c>
      <c r="B350" s="20" t="s">
        <v>1559</v>
      </c>
      <c r="C350" s="20" t="s">
        <v>1552</v>
      </c>
      <c r="D350" s="20" t="s">
        <v>47</v>
      </c>
      <c r="E350" s="104" t="s">
        <v>1560</v>
      </c>
      <c r="F350" s="20" t="s">
        <v>1538</v>
      </c>
      <c r="G350" s="29">
        <v>29</v>
      </c>
      <c r="H350" s="67" t="s">
        <v>32</v>
      </c>
      <c r="I350" s="29">
        <v>29</v>
      </c>
      <c r="J350" s="20" t="s">
        <v>1561</v>
      </c>
      <c r="K350" s="56">
        <v>43525</v>
      </c>
      <c r="L350" s="56">
        <v>43586</v>
      </c>
      <c r="M350" s="19" t="s">
        <v>1513</v>
      </c>
      <c r="N350" s="19" t="s">
        <v>50</v>
      </c>
    </row>
    <row r="351" ht="36" spans="1:14">
      <c r="A351" s="19">
        <v>17</v>
      </c>
      <c r="B351" s="20" t="s">
        <v>1562</v>
      </c>
      <c r="C351" s="20" t="s">
        <v>1543</v>
      </c>
      <c r="D351" s="20" t="s">
        <v>29</v>
      </c>
      <c r="E351" s="104" t="s">
        <v>1563</v>
      </c>
      <c r="F351" s="20" t="s">
        <v>1538</v>
      </c>
      <c r="G351" s="29">
        <v>58</v>
      </c>
      <c r="H351" s="67" t="s">
        <v>32</v>
      </c>
      <c r="I351" s="29">
        <v>58</v>
      </c>
      <c r="J351" s="20" t="s">
        <v>1564</v>
      </c>
      <c r="K351" s="56">
        <v>43525</v>
      </c>
      <c r="L351" s="56">
        <v>43586</v>
      </c>
      <c r="M351" s="19" t="s">
        <v>1513</v>
      </c>
      <c r="N351" s="19" t="s">
        <v>34</v>
      </c>
    </row>
    <row r="352" ht="36" spans="1:14">
      <c r="A352" s="19">
        <v>18</v>
      </c>
      <c r="B352" s="20" t="s">
        <v>1565</v>
      </c>
      <c r="C352" s="20" t="s">
        <v>1543</v>
      </c>
      <c r="D352" s="20" t="s">
        <v>29</v>
      </c>
      <c r="E352" s="104" t="s">
        <v>1566</v>
      </c>
      <c r="F352" s="20" t="s">
        <v>1538</v>
      </c>
      <c r="G352" s="29">
        <v>58</v>
      </c>
      <c r="H352" s="67" t="s">
        <v>32</v>
      </c>
      <c r="I352" s="29">
        <v>58</v>
      </c>
      <c r="J352" s="20" t="s">
        <v>1567</v>
      </c>
      <c r="K352" s="56">
        <v>43525</v>
      </c>
      <c r="L352" s="56">
        <v>43586</v>
      </c>
      <c r="M352" s="19" t="s">
        <v>1513</v>
      </c>
      <c r="N352" s="19" t="s">
        <v>34</v>
      </c>
    </row>
    <row r="353" ht="36" spans="1:14">
      <c r="A353" s="19">
        <v>19</v>
      </c>
      <c r="B353" s="20" t="s">
        <v>1568</v>
      </c>
      <c r="C353" s="20" t="s">
        <v>1569</v>
      </c>
      <c r="D353" s="20" t="s">
        <v>29</v>
      </c>
      <c r="E353" s="104" t="s">
        <v>807</v>
      </c>
      <c r="F353" s="20" t="s">
        <v>1538</v>
      </c>
      <c r="G353" s="29">
        <f>6*2.9</f>
        <v>17.4</v>
      </c>
      <c r="H353" s="67" t="s">
        <v>32</v>
      </c>
      <c r="I353" s="29">
        <f>6*2.9</f>
        <v>17.4</v>
      </c>
      <c r="J353" s="20" t="s">
        <v>1570</v>
      </c>
      <c r="K353" s="56">
        <v>43525</v>
      </c>
      <c r="L353" s="56">
        <v>43586</v>
      </c>
      <c r="M353" s="19" t="s">
        <v>1513</v>
      </c>
      <c r="N353" s="19" t="s">
        <v>34</v>
      </c>
    </row>
    <row r="354" ht="36" spans="1:14">
      <c r="A354" s="19">
        <v>20</v>
      </c>
      <c r="B354" s="20" t="s">
        <v>1571</v>
      </c>
      <c r="C354" s="20" t="s">
        <v>1552</v>
      </c>
      <c r="D354" s="20" t="s">
        <v>67</v>
      </c>
      <c r="E354" s="104" t="s">
        <v>1572</v>
      </c>
      <c r="F354" s="20" t="s">
        <v>1538</v>
      </c>
      <c r="G354" s="29">
        <v>29</v>
      </c>
      <c r="H354" s="67" t="s">
        <v>32</v>
      </c>
      <c r="I354" s="29">
        <v>29</v>
      </c>
      <c r="J354" s="20" t="s">
        <v>1573</v>
      </c>
      <c r="K354" s="56">
        <v>43525</v>
      </c>
      <c r="L354" s="56">
        <v>43586</v>
      </c>
      <c r="M354" s="19" t="s">
        <v>1513</v>
      </c>
      <c r="N354" s="19" t="s">
        <v>70</v>
      </c>
    </row>
    <row r="355" ht="36" spans="1:14">
      <c r="A355" s="19">
        <v>21</v>
      </c>
      <c r="B355" s="20" t="s">
        <v>1574</v>
      </c>
      <c r="C355" s="20" t="s">
        <v>1575</v>
      </c>
      <c r="D355" s="20" t="s">
        <v>35</v>
      </c>
      <c r="E355" s="104" t="s">
        <v>263</v>
      </c>
      <c r="F355" s="20" t="s">
        <v>1538</v>
      </c>
      <c r="G355" s="29">
        <f>7*2.9</f>
        <v>20.3</v>
      </c>
      <c r="H355" s="67" t="s">
        <v>32</v>
      </c>
      <c r="I355" s="29">
        <f>7*2.9</f>
        <v>20.3</v>
      </c>
      <c r="J355" s="20" t="s">
        <v>1576</v>
      </c>
      <c r="K355" s="56">
        <v>43525</v>
      </c>
      <c r="L355" s="56">
        <v>43586</v>
      </c>
      <c r="M355" s="19" t="s">
        <v>1513</v>
      </c>
      <c r="N355" s="19" t="s">
        <v>38</v>
      </c>
    </row>
    <row r="356" ht="36" spans="1:14">
      <c r="A356" s="19">
        <v>22</v>
      </c>
      <c r="B356" s="20" t="s">
        <v>1577</v>
      </c>
      <c r="C356" s="20" t="s">
        <v>1578</v>
      </c>
      <c r="D356" s="20" t="s">
        <v>63</v>
      </c>
      <c r="E356" s="104" t="s">
        <v>1262</v>
      </c>
      <c r="F356" s="20" t="s">
        <v>1538</v>
      </c>
      <c r="G356" s="29">
        <f>19*2.9</f>
        <v>55.1</v>
      </c>
      <c r="H356" s="67" t="s">
        <v>32</v>
      </c>
      <c r="I356" s="29">
        <f>19*2.9</f>
        <v>55.1</v>
      </c>
      <c r="J356" s="20" t="s">
        <v>1579</v>
      </c>
      <c r="K356" s="56">
        <v>43525</v>
      </c>
      <c r="L356" s="56">
        <v>43586</v>
      </c>
      <c r="M356" s="19" t="s">
        <v>1513</v>
      </c>
      <c r="N356" s="19" t="s">
        <v>66</v>
      </c>
    </row>
    <row r="357" ht="36" spans="1:14">
      <c r="A357" s="19">
        <v>23</v>
      </c>
      <c r="B357" s="20" t="s">
        <v>1580</v>
      </c>
      <c r="C357" s="20" t="s">
        <v>1581</v>
      </c>
      <c r="D357" s="20" t="s">
        <v>63</v>
      </c>
      <c r="E357" s="104" t="s">
        <v>444</v>
      </c>
      <c r="F357" s="20" t="s">
        <v>1538</v>
      </c>
      <c r="G357" s="29">
        <f>15*2.9</f>
        <v>43.5</v>
      </c>
      <c r="H357" s="67" t="s">
        <v>32</v>
      </c>
      <c r="I357" s="29">
        <f>15*2.9</f>
        <v>43.5</v>
      </c>
      <c r="J357" s="20" t="s">
        <v>1582</v>
      </c>
      <c r="K357" s="56">
        <v>43525</v>
      </c>
      <c r="L357" s="56">
        <v>43586</v>
      </c>
      <c r="M357" s="19" t="s">
        <v>1513</v>
      </c>
      <c r="N357" s="19" t="s">
        <v>66</v>
      </c>
    </row>
    <row r="358" ht="36" spans="1:14">
      <c r="A358" s="19">
        <v>24</v>
      </c>
      <c r="B358" s="20" t="s">
        <v>1583</v>
      </c>
      <c r="C358" s="20" t="s">
        <v>1569</v>
      </c>
      <c r="D358" s="20" t="s">
        <v>63</v>
      </c>
      <c r="E358" s="104" t="s">
        <v>1321</v>
      </c>
      <c r="F358" s="20" t="s">
        <v>1538</v>
      </c>
      <c r="G358" s="29">
        <f>6*2.9</f>
        <v>17.4</v>
      </c>
      <c r="H358" s="67" t="s">
        <v>32</v>
      </c>
      <c r="I358" s="29">
        <f>6*2.9</f>
        <v>17.4</v>
      </c>
      <c r="J358" s="20" t="s">
        <v>1584</v>
      </c>
      <c r="K358" s="56">
        <v>43525</v>
      </c>
      <c r="L358" s="56">
        <v>43586</v>
      </c>
      <c r="M358" s="19" t="s">
        <v>1513</v>
      </c>
      <c r="N358" s="19" t="s">
        <v>66</v>
      </c>
    </row>
    <row r="359" ht="36" spans="1:14">
      <c r="A359" s="19">
        <v>25</v>
      </c>
      <c r="B359" s="20" t="s">
        <v>1585</v>
      </c>
      <c r="C359" s="20" t="s">
        <v>1547</v>
      </c>
      <c r="D359" s="20" t="s">
        <v>63</v>
      </c>
      <c r="E359" s="104" t="s">
        <v>1586</v>
      </c>
      <c r="F359" s="20" t="s">
        <v>1538</v>
      </c>
      <c r="G359" s="29">
        <f>5*2.9</f>
        <v>14.5</v>
      </c>
      <c r="H359" s="67" t="s">
        <v>32</v>
      </c>
      <c r="I359" s="29">
        <f>5*2.9</f>
        <v>14.5</v>
      </c>
      <c r="J359" s="20" t="s">
        <v>1587</v>
      </c>
      <c r="K359" s="56">
        <v>43525</v>
      </c>
      <c r="L359" s="56">
        <v>43586</v>
      </c>
      <c r="M359" s="19" t="s">
        <v>1513</v>
      </c>
      <c r="N359" s="19" t="s">
        <v>66</v>
      </c>
    </row>
    <row r="360" ht="36" spans="1:14">
      <c r="A360" s="19">
        <v>26</v>
      </c>
      <c r="B360" s="20" t="s">
        <v>1588</v>
      </c>
      <c r="C360" s="20" t="s">
        <v>1530</v>
      </c>
      <c r="D360" s="20" t="s">
        <v>63</v>
      </c>
      <c r="E360" s="104" t="s">
        <v>1589</v>
      </c>
      <c r="F360" s="20" t="s">
        <v>1517</v>
      </c>
      <c r="G360" s="29">
        <v>2.1</v>
      </c>
      <c r="H360" s="67" t="s">
        <v>32</v>
      </c>
      <c r="I360" s="29">
        <v>2.1</v>
      </c>
      <c r="J360" s="20" t="s">
        <v>1532</v>
      </c>
      <c r="K360" s="56">
        <v>43525</v>
      </c>
      <c r="L360" s="56">
        <v>43586</v>
      </c>
      <c r="M360" s="19" t="s">
        <v>1513</v>
      </c>
      <c r="N360" s="19" t="s">
        <v>66</v>
      </c>
    </row>
    <row r="361" ht="36" spans="1:14">
      <c r="A361" s="19">
        <v>27</v>
      </c>
      <c r="B361" s="20" t="s">
        <v>1590</v>
      </c>
      <c r="C361" s="20" t="s">
        <v>1591</v>
      </c>
      <c r="D361" s="20" t="s">
        <v>43</v>
      </c>
      <c r="E361" s="104" t="s">
        <v>1592</v>
      </c>
      <c r="F361" s="20" t="s">
        <v>1538</v>
      </c>
      <c r="G361" s="29">
        <f>12*2.9</f>
        <v>34.8</v>
      </c>
      <c r="H361" s="67" t="s">
        <v>32</v>
      </c>
      <c r="I361" s="29">
        <f>12*2.9</f>
        <v>34.8</v>
      </c>
      <c r="J361" s="20" t="s">
        <v>1593</v>
      </c>
      <c r="K361" s="56">
        <v>43525</v>
      </c>
      <c r="L361" s="56">
        <v>43586</v>
      </c>
      <c r="M361" s="19" t="s">
        <v>1513</v>
      </c>
      <c r="N361" s="19" t="s">
        <v>984</v>
      </c>
    </row>
    <row r="362" ht="36" spans="1:14">
      <c r="A362" s="19">
        <v>28</v>
      </c>
      <c r="B362" s="20" t="s">
        <v>1594</v>
      </c>
      <c r="C362" s="20" t="s">
        <v>1547</v>
      </c>
      <c r="D362" s="20" t="s">
        <v>43</v>
      </c>
      <c r="E362" s="104" t="s">
        <v>1595</v>
      </c>
      <c r="F362" s="20" t="s">
        <v>1538</v>
      </c>
      <c r="G362" s="29">
        <v>14.5</v>
      </c>
      <c r="H362" s="67" t="s">
        <v>32</v>
      </c>
      <c r="I362" s="29">
        <v>14.5</v>
      </c>
      <c r="J362" s="20" t="s">
        <v>1587</v>
      </c>
      <c r="K362" s="56">
        <v>43525</v>
      </c>
      <c r="L362" s="56">
        <v>43586</v>
      </c>
      <c r="M362" s="19" t="s">
        <v>1513</v>
      </c>
      <c r="N362" s="19" t="s">
        <v>984</v>
      </c>
    </row>
    <row r="363" ht="36" spans="1:14">
      <c r="A363" s="19">
        <v>29</v>
      </c>
      <c r="B363" s="20" t="s">
        <v>1596</v>
      </c>
      <c r="C363" s="20" t="s">
        <v>1520</v>
      </c>
      <c r="D363" s="20" t="s">
        <v>43</v>
      </c>
      <c r="E363" s="104" t="s">
        <v>1597</v>
      </c>
      <c r="F363" s="20" t="s">
        <v>1538</v>
      </c>
      <c r="G363" s="29">
        <v>5.8</v>
      </c>
      <c r="H363" s="67" t="s">
        <v>32</v>
      </c>
      <c r="I363" s="29">
        <v>5.8</v>
      </c>
      <c r="J363" s="20" t="s">
        <v>1598</v>
      </c>
      <c r="K363" s="56">
        <v>43525</v>
      </c>
      <c r="L363" s="56">
        <v>43586</v>
      </c>
      <c r="M363" s="19" t="s">
        <v>1513</v>
      </c>
      <c r="N363" s="19" t="s">
        <v>984</v>
      </c>
    </row>
    <row r="364" ht="36" spans="1:14">
      <c r="A364" s="19">
        <v>30</v>
      </c>
      <c r="B364" s="20" t="s">
        <v>1599</v>
      </c>
      <c r="C364" s="20" t="s">
        <v>1515</v>
      </c>
      <c r="D364" s="20" t="s">
        <v>43</v>
      </c>
      <c r="E364" s="104" t="s">
        <v>1600</v>
      </c>
      <c r="F364" s="20" t="s">
        <v>1538</v>
      </c>
      <c r="G364" s="29">
        <f>3*2.9</f>
        <v>8.7</v>
      </c>
      <c r="H364" s="67" t="s">
        <v>32</v>
      </c>
      <c r="I364" s="29">
        <f>3*2.9</f>
        <v>8.7</v>
      </c>
      <c r="J364" s="20" t="s">
        <v>1601</v>
      </c>
      <c r="K364" s="56">
        <v>43525</v>
      </c>
      <c r="L364" s="56">
        <v>43586</v>
      </c>
      <c r="M364" s="19" t="s">
        <v>1513</v>
      </c>
      <c r="N364" s="19" t="s">
        <v>984</v>
      </c>
    </row>
    <row r="365" ht="36" spans="1:14">
      <c r="A365" s="19">
        <v>31</v>
      </c>
      <c r="B365" s="20" t="s">
        <v>1602</v>
      </c>
      <c r="C365" s="20" t="s">
        <v>1530</v>
      </c>
      <c r="D365" s="20" t="s">
        <v>43</v>
      </c>
      <c r="E365" s="104" t="s">
        <v>414</v>
      </c>
      <c r="F365" s="20" t="s">
        <v>1517</v>
      </c>
      <c r="G365" s="29">
        <v>2.1</v>
      </c>
      <c r="H365" s="67" t="s">
        <v>32</v>
      </c>
      <c r="I365" s="29">
        <v>2.1</v>
      </c>
      <c r="J365" s="20" t="s">
        <v>1532</v>
      </c>
      <c r="K365" s="56">
        <v>43525</v>
      </c>
      <c r="L365" s="56">
        <v>43586</v>
      </c>
      <c r="M365" s="19" t="s">
        <v>1513</v>
      </c>
      <c r="N365" s="19" t="s">
        <v>984</v>
      </c>
    </row>
    <row r="366" ht="36" spans="1:14">
      <c r="A366" s="19">
        <v>32</v>
      </c>
      <c r="B366" s="20" t="s">
        <v>1603</v>
      </c>
      <c r="C366" s="20" t="s">
        <v>1520</v>
      </c>
      <c r="D366" s="20" t="s">
        <v>43</v>
      </c>
      <c r="E366" s="104" t="s">
        <v>240</v>
      </c>
      <c r="F366" s="20" t="s">
        <v>1538</v>
      </c>
      <c r="G366" s="29">
        <v>5.8</v>
      </c>
      <c r="H366" s="67" t="s">
        <v>32</v>
      </c>
      <c r="I366" s="29">
        <v>5.8</v>
      </c>
      <c r="J366" s="20" t="s">
        <v>1604</v>
      </c>
      <c r="K366" s="56">
        <v>43525</v>
      </c>
      <c r="L366" s="56">
        <v>43586</v>
      </c>
      <c r="M366" s="19" t="s">
        <v>1513</v>
      </c>
      <c r="N366" s="19" t="s">
        <v>984</v>
      </c>
    </row>
    <row r="367" ht="36" spans="1:14">
      <c r="A367" s="19">
        <v>33</v>
      </c>
      <c r="B367" s="20" t="s">
        <v>1605</v>
      </c>
      <c r="C367" s="20" t="s">
        <v>1606</v>
      </c>
      <c r="D367" s="20" t="s">
        <v>43</v>
      </c>
      <c r="E367" s="104" t="s">
        <v>760</v>
      </c>
      <c r="F367" s="20" t="s">
        <v>1538</v>
      </c>
      <c r="G367" s="29">
        <f>8*2.9</f>
        <v>23.2</v>
      </c>
      <c r="H367" s="67" t="s">
        <v>32</v>
      </c>
      <c r="I367" s="29">
        <f>8*2.9</f>
        <v>23.2</v>
      </c>
      <c r="J367" s="20" t="s">
        <v>1607</v>
      </c>
      <c r="K367" s="56">
        <v>43525</v>
      </c>
      <c r="L367" s="56">
        <v>43586</v>
      </c>
      <c r="M367" s="19" t="s">
        <v>1513</v>
      </c>
      <c r="N367" s="19" t="s">
        <v>984</v>
      </c>
    </row>
    <row r="368" ht="36" spans="1:14">
      <c r="A368" s="19">
        <v>34</v>
      </c>
      <c r="B368" s="20" t="s">
        <v>1608</v>
      </c>
      <c r="C368" s="20" t="s">
        <v>1547</v>
      </c>
      <c r="D368" s="20" t="s">
        <v>75</v>
      </c>
      <c r="E368" s="104" t="s">
        <v>1473</v>
      </c>
      <c r="F368" s="20" t="s">
        <v>1517</v>
      </c>
      <c r="G368" s="29">
        <f>5*2.1</f>
        <v>10.5</v>
      </c>
      <c r="H368" s="67" t="s">
        <v>32</v>
      </c>
      <c r="I368" s="29">
        <f>5*2.1</f>
        <v>10.5</v>
      </c>
      <c r="J368" s="20" t="s">
        <v>1609</v>
      </c>
      <c r="K368" s="56">
        <v>43525</v>
      </c>
      <c r="L368" s="56">
        <v>43586</v>
      </c>
      <c r="M368" s="19" t="s">
        <v>1513</v>
      </c>
      <c r="N368" s="19" t="s">
        <v>78</v>
      </c>
    </row>
    <row r="369" ht="36" spans="1:14">
      <c r="A369" s="19">
        <v>35</v>
      </c>
      <c r="B369" s="20" t="s">
        <v>1610</v>
      </c>
      <c r="C369" s="20" t="s">
        <v>1530</v>
      </c>
      <c r="D369" s="20" t="s">
        <v>75</v>
      </c>
      <c r="E369" s="104" t="s">
        <v>1495</v>
      </c>
      <c r="F369" s="20" t="s">
        <v>1517</v>
      </c>
      <c r="G369" s="29">
        <v>2.1</v>
      </c>
      <c r="H369" s="67" t="s">
        <v>32</v>
      </c>
      <c r="I369" s="29">
        <v>2.1</v>
      </c>
      <c r="J369" s="20" t="s">
        <v>1611</v>
      </c>
      <c r="K369" s="56">
        <v>43525</v>
      </c>
      <c r="L369" s="56">
        <v>43586</v>
      </c>
      <c r="M369" s="19" t="s">
        <v>1513</v>
      </c>
      <c r="N369" s="19" t="s">
        <v>78</v>
      </c>
    </row>
    <row r="370" ht="36" spans="1:14">
      <c r="A370" s="19">
        <v>36</v>
      </c>
      <c r="B370" s="20" t="s">
        <v>1612</v>
      </c>
      <c r="C370" s="20" t="s">
        <v>1569</v>
      </c>
      <c r="D370" s="20" t="s">
        <v>75</v>
      </c>
      <c r="E370" s="104" t="s">
        <v>134</v>
      </c>
      <c r="F370" s="20" t="s">
        <v>1538</v>
      </c>
      <c r="G370" s="29">
        <f>6*2.9</f>
        <v>17.4</v>
      </c>
      <c r="H370" s="67" t="s">
        <v>32</v>
      </c>
      <c r="I370" s="29">
        <f>6*2.9</f>
        <v>17.4</v>
      </c>
      <c r="J370" s="20" t="s">
        <v>1613</v>
      </c>
      <c r="K370" s="56">
        <v>43525</v>
      </c>
      <c r="L370" s="56">
        <v>43586</v>
      </c>
      <c r="M370" s="19" t="s">
        <v>1513</v>
      </c>
      <c r="N370" s="19" t="s">
        <v>78</v>
      </c>
    </row>
    <row r="371" ht="36" spans="1:14">
      <c r="A371" s="19">
        <v>37</v>
      </c>
      <c r="B371" s="20" t="s">
        <v>1614</v>
      </c>
      <c r="C371" s="20" t="s">
        <v>1615</v>
      </c>
      <c r="D371" s="20" t="s">
        <v>75</v>
      </c>
      <c r="E371" s="104" t="s">
        <v>586</v>
      </c>
      <c r="F371" s="20" t="s">
        <v>1517</v>
      </c>
      <c r="G371" s="29">
        <f>14*2.1</f>
        <v>29.4</v>
      </c>
      <c r="H371" s="67" t="s">
        <v>32</v>
      </c>
      <c r="I371" s="29">
        <f>14*2.1</f>
        <v>29.4</v>
      </c>
      <c r="J371" s="20" t="s">
        <v>1616</v>
      </c>
      <c r="K371" s="56">
        <v>43525</v>
      </c>
      <c r="L371" s="56">
        <v>43586</v>
      </c>
      <c r="M371" s="19" t="s">
        <v>1513</v>
      </c>
      <c r="N371" s="19" t="s">
        <v>78</v>
      </c>
    </row>
    <row r="372" ht="36" spans="1:14">
      <c r="A372" s="19">
        <v>38</v>
      </c>
      <c r="B372" s="20" t="s">
        <v>1617</v>
      </c>
      <c r="C372" s="20" t="s">
        <v>1515</v>
      </c>
      <c r="D372" s="20" t="s">
        <v>75</v>
      </c>
      <c r="E372" s="104" t="s">
        <v>1618</v>
      </c>
      <c r="F372" s="20" t="s">
        <v>1517</v>
      </c>
      <c r="G372" s="29">
        <v>6.3</v>
      </c>
      <c r="H372" s="67" t="s">
        <v>32</v>
      </c>
      <c r="I372" s="29">
        <v>6.3</v>
      </c>
      <c r="J372" s="20" t="s">
        <v>1601</v>
      </c>
      <c r="K372" s="56">
        <v>43525</v>
      </c>
      <c r="L372" s="56">
        <v>43586</v>
      </c>
      <c r="M372" s="19" t="s">
        <v>1513</v>
      </c>
      <c r="N372" s="19" t="s">
        <v>78</v>
      </c>
    </row>
    <row r="373" ht="36" spans="1:14">
      <c r="A373" s="19">
        <v>39</v>
      </c>
      <c r="B373" s="20" t="s">
        <v>1619</v>
      </c>
      <c r="C373" s="20" t="s">
        <v>1569</v>
      </c>
      <c r="D373" s="20" t="s">
        <v>75</v>
      </c>
      <c r="E373" s="104" t="s">
        <v>257</v>
      </c>
      <c r="F373" s="20" t="s">
        <v>1517</v>
      </c>
      <c r="G373" s="29">
        <f>6*2.1</f>
        <v>12.6</v>
      </c>
      <c r="H373" s="67" t="s">
        <v>32</v>
      </c>
      <c r="I373" s="29">
        <f>6*2.1</f>
        <v>12.6</v>
      </c>
      <c r="J373" s="20" t="s">
        <v>1576</v>
      </c>
      <c r="K373" s="56">
        <v>43525</v>
      </c>
      <c r="L373" s="56">
        <v>43586</v>
      </c>
      <c r="M373" s="19" t="s">
        <v>1513</v>
      </c>
      <c r="N373" s="19" t="s">
        <v>78</v>
      </c>
    </row>
    <row r="374" ht="36" spans="1:14">
      <c r="A374" s="19">
        <v>40</v>
      </c>
      <c r="B374" s="20" t="s">
        <v>1620</v>
      </c>
      <c r="C374" s="20" t="s">
        <v>1530</v>
      </c>
      <c r="D374" s="20" t="s">
        <v>55</v>
      </c>
      <c r="E374" s="104" t="s">
        <v>1621</v>
      </c>
      <c r="F374" s="20" t="s">
        <v>1517</v>
      </c>
      <c r="G374" s="29">
        <v>2.1</v>
      </c>
      <c r="H374" s="67" t="s">
        <v>32</v>
      </c>
      <c r="I374" s="29">
        <v>2.1</v>
      </c>
      <c r="J374" s="20" t="s">
        <v>1611</v>
      </c>
      <c r="K374" s="56">
        <v>43525</v>
      </c>
      <c r="L374" s="56">
        <v>43586</v>
      </c>
      <c r="M374" s="19" t="s">
        <v>1513</v>
      </c>
      <c r="N374" s="19" t="s">
        <v>58</v>
      </c>
    </row>
    <row r="375" ht="36" spans="1:14">
      <c r="A375" s="19">
        <v>41</v>
      </c>
      <c r="B375" s="20" t="s">
        <v>1622</v>
      </c>
      <c r="C375" s="20" t="s">
        <v>1515</v>
      </c>
      <c r="D375" s="20" t="s">
        <v>39</v>
      </c>
      <c r="E375" s="104" t="s">
        <v>544</v>
      </c>
      <c r="F375" s="20" t="s">
        <v>1538</v>
      </c>
      <c r="G375" s="29">
        <f>3*2.9</f>
        <v>8.7</v>
      </c>
      <c r="H375" s="67" t="s">
        <v>32</v>
      </c>
      <c r="I375" s="29">
        <f>3*2.9</f>
        <v>8.7</v>
      </c>
      <c r="J375" s="20" t="s">
        <v>1623</v>
      </c>
      <c r="K375" s="56">
        <v>43525</v>
      </c>
      <c r="L375" s="56">
        <v>43586</v>
      </c>
      <c r="M375" s="19" t="s">
        <v>1513</v>
      </c>
      <c r="N375" s="19" t="s">
        <v>42</v>
      </c>
    </row>
    <row r="376" ht="36" spans="1:14">
      <c r="A376" s="19">
        <v>42</v>
      </c>
      <c r="B376" s="20" t="s">
        <v>1624</v>
      </c>
      <c r="C376" s="20" t="s">
        <v>1547</v>
      </c>
      <c r="D376" s="20" t="s">
        <v>71</v>
      </c>
      <c r="E376" s="104" t="s">
        <v>1625</v>
      </c>
      <c r="F376" s="20" t="s">
        <v>1538</v>
      </c>
      <c r="G376" s="29">
        <f>5*2.9</f>
        <v>14.5</v>
      </c>
      <c r="H376" s="67" t="s">
        <v>32</v>
      </c>
      <c r="I376" s="29">
        <f>5*2.9</f>
        <v>14.5</v>
      </c>
      <c r="J376" s="20" t="s">
        <v>1626</v>
      </c>
      <c r="K376" s="56">
        <v>43525</v>
      </c>
      <c r="L376" s="56">
        <v>43586</v>
      </c>
      <c r="M376" s="19" t="s">
        <v>1513</v>
      </c>
      <c r="N376" s="19" t="s">
        <v>74</v>
      </c>
    </row>
    <row r="377" ht="48" spans="1:14">
      <c r="A377" s="19">
        <v>43</v>
      </c>
      <c r="B377" s="20" t="s">
        <v>1627</v>
      </c>
      <c r="C377" s="20" t="s">
        <v>1628</v>
      </c>
      <c r="D377" s="20" t="s">
        <v>29</v>
      </c>
      <c r="E377" s="20" t="s">
        <v>1629</v>
      </c>
      <c r="F377" s="20" t="s">
        <v>1630</v>
      </c>
      <c r="G377" s="29">
        <v>7</v>
      </c>
      <c r="H377" s="67" t="s">
        <v>32</v>
      </c>
      <c r="I377" s="29">
        <v>7</v>
      </c>
      <c r="J377" s="20" t="s">
        <v>1631</v>
      </c>
      <c r="K377" s="56">
        <v>43556</v>
      </c>
      <c r="L377" s="56">
        <v>43586</v>
      </c>
      <c r="M377" s="19" t="s">
        <v>1513</v>
      </c>
      <c r="N377" s="19" t="s">
        <v>34</v>
      </c>
    </row>
    <row r="378" ht="48" spans="1:14">
      <c r="A378" s="19">
        <v>44</v>
      </c>
      <c r="B378" s="20" t="s">
        <v>1632</v>
      </c>
      <c r="C378" s="20" t="s">
        <v>1633</v>
      </c>
      <c r="D378" s="20" t="s">
        <v>29</v>
      </c>
      <c r="E378" s="104" t="s">
        <v>1634</v>
      </c>
      <c r="F378" s="20" t="s">
        <v>1630</v>
      </c>
      <c r="G378" s="29">
        <v>7</v>
      </c>
      <c r="H378" s="67" t="s">
        <v>32</v>
      </c>
      <c r="I378" s="29">
        <v>7</v>
      </c>
      <c r="J378" s="20" t="s">
        <v>1626</v>
      </c>
      <c r="K378" s="56">
        <v>43556</v>
      </c>
      <c r="L378" s="56">
        <v>43586</v>
      </c>
      <c r="M378" s="19" t="s">
        <v>1513</v>
      </c>
      <c r="N378" s="19" t="s">
        <v>34</v>
      </c>
    </row>
    <row r="379" ht="48" spans="1:14">
      <c r="A379" s="19">
        <v>45</v>
      </c>
      <c r="B379" s="20" t="s">
        <v>1635</v>
      </c>
      <c r="C379" s="20" t="s">
        <v>1636</v>
      </c>
      <c r="D379" s="20" t="s">
        <v>39</v>
      </c>
      <c r="E379" s="104" t="s">
        <v>479</v>
      </c>
      <c r="F379" s="20" t="s">
        <v>1630</v>
      </c>
      <c r="G379" s="29">
        <v>1</v>
      </c>
      <c r="H379" s="67" t="s">
        <v>32</v>
      </c>
      <c r="I379" s="29">
        <v>1</v>
      </c>
      <c r="J379" s="20" t="s">
        <v>1637</v>
      </c>
      <c r="K379" s="56">
        <v>43556</v>
      </c>
      <c r="L379" s="56">
        <v>43586</v>
      </c>
      <c r="M379" s="19" t="s">
        <v>1513</v>
      </c>
      <c r="N379" s="19" t="s">
        <v>42</v>
      </c>
    </row>
    <row r="380" ht="48" spans="1:14">
      <c r="A380" s="19">
        <v>46</v>
      </c>
      <c r="B380" s="20" t="s">
        <v>1638</v>
      </c>
      <c r="C380" s="20" t="s">
        <v>1639</v>
      </c>
      <c r="D380" s="20" t="s">
        <v>75</v>
      </c>
      <c r="E380" s="104" t="s">
        <v>275</v>
      </c>
      <c r="F380" s="20" t="s">
        <v>1630</v>
      </c>
      <c r="G380" s="29">
        <v>5</v>
      </c>
      <c r="H380" s="67" t="s">
        <v>32</v>
      </c>
      <c r="I380" s="29">
        <v>5</v>
      </c>
      <c r="J380" s="20" t="s">
        <v>1626</v>
      </c>
      <c r="K380" s="56">
        <v>43556</v>
      </c>
      <c r="L380" s="56">
        <v>43586</v>
      </c>
      <c r="M380" s="19" t="s">
        <v>1513</v>
      </c>
      <c r="N380" s="19" t="s">
        <v>78</v>
      </c>
    </row>
    <row r="381" ht="48" spans="1:14">
      <c r="A381" s="19">
        <v>47</v>
      </c>
      <c r="B381" s="20" t="s">
        <v>1640</v>
      </c>
      <c r="C381" s="20" t="s">
        <v>1641</v>
      </c>
      <c r="D381" s="20" t="s">
        <v>1642</v>
      </c>
      <c r="E381" s="20"/>
      <c r="F381" s="20" t="s">
        <v>1643</v>
      </c>
      <c r="G381" s="29">
        <v>12.2</v>
      </c>
      <c r="H381" s="67" t="s">
        <v>32</v>
      </c>
      <c r="I381" s="29">
        <v>12.2</v>
      </c>
      <c r="J381" s="20" t="s">
        <v>1644</v>
      </c>
      <c r="K381" s="56">
        <v>43556</v>
      </c>
      <c r="L381" s="56">
        <v>43586</v>
      </c>
      <c r="M381" s="19" t="s">
        <v>1513</v>
      </c>
      <c r="N381" s="19" t="s">
        <v>1513</v>
      </c>
    </row>
    <row r="382" ht="36" spans="1:14">
      <c r="A382" s="19">
        <v>48</v>
      </c>
      <c r="B382" s="20" t="s">
        <v>1645</v>
      </c>
      <c r="C382" s="20" t="s">
        <v>1646</v>
      </c>
      <c r="D382" s="20" t="s">
        <v>1647</v>
      </c>
      <c r="E382" s="20"/>
      <c r="F382" s="20" t="s">
        <v>1648</v>
      </c>
      <c r="G382" s="29">
        <f>345*0.06</f>
        <v>20.7</v>
      </c>
      <c r="H382" s="67" t="s">
        <v>32</v>
      </c>
      <c r="I382" s="29">
        <f>345*0.06</f>
        <v>20.7</v>
      </c>
      <c r="J382" s="20" t="s">
        <v>1649</v>
      </c>
      <c r="K382" s="56">
        <v>43556</v>
      </c>
      <c r="L382" s="56">
        <v>43678</v>
      </c>
      <c r="M382" s="19" t="s">
        <v>1513</v>
      </c>
      <c r="N382" s="19" t="s">
        <v>1513</v>
      </c>
    </row>
    <row r="383" ht="36" spans="1:14">
      <c r="A383" s="19">
        <v>49</v>
      </c>
      <c r="B383" s="20" t="s">
        <v>1650</v>
      </c>
      <c r="C383" s="20" t="s">
        <v>1651</v>
      </c>
      <c r="D383" s="20" t="s">
        <v>35</v>
      </c>
      <c r="E383" s="104" t="s">
        <v>38</v>
      </c>
      <c r="F383" s="20" t="s">
        <v>1652</v>
      </c>
      <c r="G383" s="29">
        <v>1.6</v>
      </c>
      <c r="H383" s="67" t="s">
        <v>32</v>
      </c>
      <c r="I383" s="29">
        <v>1.6</v>
      </c>
      <c r="J383" s="20" t="s">
        <v>1653</v>
      </c>
      <c r="K383" s="56">
        <v>43556</v>
      </c>
      <c r="L383" s="56">
        <v>43586</v>
      </c>
      <c r="M383" s="19" t="s">
        <v>1513</v>
      </c>
      <c r="N383" s="19" t="s">
        <v>1513</v>
      </c>
    </row>
    <row r="384" ht="36" spans="1:14">
      <c r="A384" s="19">
        <v>50</v>
      </c>
      <c r="B384" s="20" t="s">
        <v>1650</v>
      </c>
      <c r="C384" s="20" t="s">
        <v>1654</v>
      </c>
      <c r="D384" s="20" t="s">
        <v>51</v>
      </c>
      <c r="E384" s="104" t="s">
        <v>54</v>
      </c>
      <c r="F384" s="20" t="s">
        <v>1655</v>
      </c>
      <c r="G384" s="29">
        <f>3*4.8</f>
        <v>14.4</v>
      </c>
      <c r="H384" s="67" t="s">
        <v>32</v>
      </c>
      <c r="I384" s="29">
        <f>3*4.8</f>
        <v>14.4</v>
      </c>
      <c r="J384" s="20" t="s">
        <v>1656</v>
      </c>
      <c r="K384" s="56">
        <v>43556</v>
      </c>
      <c r="L384" s="56">
        <v>43586</v>
      </c>
      <c r="M384" s="19" t="s">
        <v>1513</v>
      </c>
      <c r="N384" s="19" t="s">
        <v>1513</v>
      </c>
    </row>
    <row r="385" ht="36" spans="1:14">
      <c r="A385" s="19">
        <v>51</v>
      </c>
      <c r="B385" s="20" t="s">
        <v>1650</v>
      </c>
      <c r="C385" s="20" t="s">
        <v>1651</v>
      </c>
      <c r="D385" s="20" t="s">
        <v>39</v>
      </c>
      <c r="E385" s="104" t="s">
        <v>42</v>
      </c>
      <c r="F385" s="20" t="s">
        <v>1652</v>
      </c>
      <c r="G385" s="29">
        <v>1.6</v>
      </c>
      <c r="H385" s="67" t="s">
        <v>32</v>
      </c>
      <c r="I385" s="29">
        <v>1.6</v>
      </c>
      <c r="J385" s="20" t="s">
        <v>1653</v>
      </c>
      <c r="K385" s="56">
        <v>43556</v>
      </c>
      <c r="L385" s="56">
        <v>43586</v>
      </c>
      <c r="M385" s="19" t="s">
        <v>1513</v>
      </c>
      <c r="N385" s="19" t="s">
        <v>1513</v>
      </c>
    </row>
    <row r="386" ht="60" spans="1:14">
      <c r="A386" s="19">
        <v>52</v>
      </c>
      <c r="B386" s="20" t="s">
        <v>1650</v>
      </c>
      <c r="C386" s="20" t="s">
        <v>1657</v>
      </c>
      <c r="D386" s="20" t="s">
        <v>75</v>
      </c>
      <c r="E386" s="104" t="s">
        <v>78</v>
      </c>
      <c r="F386" s="20" t="s">
        <v>1658</v>
      </c>
      <c r="G386" s="29">
        <f>(4*0.8)+(2*4.8)</f>
        <v>12.8</v>
      </c>
      <c r="H386" s="67" t="s">
        <v>32</v>
      </c>
      <c r="I386" s="29">
        <f>(4*0.8)+(2*4.8)</f>
        <v>12.8</v>
      </c>
      <c r="J386" s="20" t="s">
        <v>1659</v>
      </c>
      <c r="K386" s="56">
        <v>43556</v>
      </c>
      <c r="L386" s="56">
        <v>43586</v>
      </c>
      <c r="M386" s="19" t="s">
        <v>1513</v>
      </c>
      <c r="N386" s="19" t="s">
        <v>1513</v>
      </c>
    </row>
    <row r="387" ht="36" spans="1:14">
      <c r="A387" s="19">
        <v>53</v>
      </c>
      <c r="B387" s="20" t="s">
        <v>1650</v>
      </c>
      <c r="C387" s="20" t="s">
        <v>1660</v>
      </c>
      <c r="D387" s="20" t="s">
        <v>67</v>
      </c>
      <c r="E387" s="104" t="s">
        <v>70</v>
      </c>
      <c r="F387" s="20" t="s">
        <v>1652</v>
      </c>
      <c r="G387" s="29">
        <v>0.8</v>
      </c>
      <c r="H387" s="67" t="s">
        <v>32</v>
      </c>
      <c r="I387" s="29">
        <v>0.8</v>
      </c>
      <c r="J387" s="20" t="s">
        <v>1661</v>
      </c>
      <c r="K387" s="56">
        <v>43556</v>
      </c>
      <c r="L387" s="56">
        <v>43586</v>
      </c>
      <c r="M387" s="19" t="s">
        <v>1513</v>
      </c>
      <c r="N387" s="19" t="s">
        <v>1513</v>
      </c>
    </row>
    <row r="388" ht="60" spans="1:14">
      <c r="A388" s="19">
        <v>54</v>
      </c>
      <c r="B388" s="20" t="s">
        <v>1650</v>
      </c>
      <c r="C388" s="20" t="s">
        <v>1662</v>
      </c>
      <c r="D388" s="20" t="s">
        <v>43</v>
      </c>
      <c r="E388" s="104" t="s">
        <v>984</v>
      </c>
      <c r="F388" s="20" t="s">
        <v>1663</v>
      </c>
      <c r="G388" s="29">
        <f>4.37+0.8</f>
        <v>5.17</v>
      </c>
      <c r="H388" s="67" t="s">
        <v>32</v>
      </c>
      <c r="I388" s="29">
        <f>4.37+0.8</f>
        <v>5.17</v>
      </c>
      <c r="J388" s="20" t="s">
        <v>1664</v>
      </c>
      <c r="K388" s="56">
        <v>43556</v>
      </c>
      <c r="L388" s="56">
        <v>43586</v>
      </c>
      <c r="M388" s="19" t="s">
        <v>1513</v>
      </c>
      <c r="N388" s="19" t="s">
        <v>1513</v>
      </c>
    </row>
    <row r="389" ht="36" spans="1:14">
      <c r="A389" s="19">
        <v>55</v>
      </c>
      <c r="B389" s="20" t="s">
        <v>1650</v>
      </c>
      <c r="C389" s="20" t="s">
        <v>1665</v>
      </c>
      <c r="D389" s="20" t="s">
        <v>29</v>
      </c>
      <c r="E389" s="104" t="s">
        <v>34</v>
      </c>
      <c r="F389" s="20" t="s">
        <v>1666</v>
      </c>
      <c r="G389" s="29">
        <f>3*4.37</f>
        <v>13.11</v>
      </c>
      <c r="H389" s="67" t="s">
        <v>32</v>
      </c>
      <c r="I389" s="29">
        <f>3*4.37</f>
        <v>13.11</v>
      </c>
      <c r="J389" s="20" t="s">
        <v>1667</v>
      </c>
      <c r="K389" s="56">
        <v>43556</v>
      </c>
      <c r="L389" s="56">
        <v>43586</v>
      </c>
      <c r="M389" s="19" t="s">
        <v>1513</v>
      </c>
      <c r="N389" s="19" t="s">
        <v>1513</v>
      </c>
    </row>
    <row r="390" ht="36" spans="1:14">
      <c r="A390" s="19">
        <v>56</v>
      </c>
      <c r="B390" s="20" t="s">
        <v>1668</v>
      </c>
      <c r="C390" s="20" t="s">
        <v>1669</v>
      </c>
      <c r="D390" s="20" t="s">
        <v>47</v>
      </c>
      <c r="E390" s="20" t="s">
        <v>1670</v>
      </c>
      <c r="F390" s="20" t="s">
        <v>1671</v>
      </c>
      <c r="G390" s="29">
        <f>80*0.01</f>
        <v>0.8</v>
      </c>
      <c r="H390" s="67" t="s">
        <v>32</v>
      </c>
      <c r="I390" s="29">
        <f>80*0.01</f>
        <v>0.8</v>
      </c>
      <c r="J390" s="20" t="s">
        <v>1672</v>
      </c>
      <c r="K390" s="56">
        <v>43556</v>
      </c>
      <c r="L390" s="56">
        <v>43586</v>
      </c>
      <c r="M390" s="19" t="s">
        <v>1513</v>
      </c>
      <c r="N390" s="19" t="s">
        <v>1513</v>
      </c>
    </row>
    <row r="391" ht="36" spans="1:14">
      <c r="A391" s="19">
        <v>57</v>
      </c>
      <c r="B391" s="20" t="s">
        <v>1673</v>
      </c>
      <c r="C391" s="20" t="s">
        <v>1669</v>
      </c>
      <c r="D391" s="20" t="s">
        <v>39</v>
      </c>
      <c r="E391" s="20" t="s">
        <v>1674</v>
      </c>
      <c r="F391" s="20" t="s">
        <v>1671</v>
      </c>
      <c r="G391" s="29">
        <f>80*0.01</f>
        <v>0.8</v>
      </c>
      <c r="H391" s="67" t="s">
        <v>32</v>
      </c>
      <c r="I391" s="29">
        <f>80*0.01</f>
        <v>0.8</v>
      </c>
      <c r="J391" s="20" t="s">
        <v>1672</v>
      </c>
      <c r="K391" s="56">
        <v>43556</v>
      </c>
      <c r="L391" s="56">
        <v>43586</v>
      </c>
      <c r="M391" s="19" t="s">
        <v>1513</v>
      </c>
      <c r="N391" s="19" t="s">
        <v>1513</v>
      </c>
    </row>
    <row r="392" ht="24" spans="1:14">
      <c r="A392" s="19">
        <v>58</v>
      </c>
      <c r="B392" s="20" t="s">
        <v>1675</v>
      </c>
      <c r="C392" s="20" t="s">
        <v>1676</v>
      </c>
      <c r="D392" s="20" t="s">
        <v>39</v>
      </c>
      <c r="E392" s="20" t="s">
        <v>373</v>
      </c>
      <c r="F392" s="20" t="s">
        <v>1671</v>
      </c>
      <c r="G392" s="29">
        <v>1</v>
      </c>
      <c r="H392" s="67" t="s">
        <v>32</v>
      </c>
      <c r="I392" s="29">
        <v>1</v>
      </c>
      <c r="J392" s="20" t="s">
        <v>1677</v>
      </c>
      <c r="K392" s="56">
        <v>43556</v>
      </c>
      <c r="L392" s="56">
        <v>43586</v>
      </c>
      <c r="M392" s="19" t="s">
        <v>1513</v>
      </c>
      <c r="N392" s="19" t="s">
        <v>1513</v>
      </c>
    </row>
    <row r="393" ht="36" spans="1:14">
      <c r="A393" s="19">
        <v>59</v>
      </c>
      <c r="B393" s="20" t="s">
        <v>1678</v>
      </c>
      <c r="C393" s="20" t="s">
        <v>1679</v>
      </c>
      <c r="D393" s="20" t="s">
        <v>39</v>
      </c>
      <c r="E393" s="20" t="s">
        <v>479</v>
      </c>
      <c r="F393" s="20" t="s">
        <v>1671</v>
      </c>
      <c r="G393" s="29">
        <v>0.6</v>
      </c>
      <c r="H393" s="67" t="s">
        <v>32</v>
      </c>
      <c r="I393" s="29">
        <v>0.6</v>
      </c>
      <c r="J393" s="20" t="s">
        <v>1672</v>
      </c>
      <c r="K393" s="56">
        <v>43556</v>
      </c>
      <c r="L393" s="56">
        <v>43586</v>
      </c>
      <c r="M393" s="19" t="s">
        <v>1513</v>
      </c>
      <c r="N393" s="19" t="s">
        <v>1513</v>
      </c>
    </row>
    <row r="394" ht="36" spans="1:14">
      <c r="A394" s="19">
        <v>60</v>
      </c>
      <c r="B394" s="20" t="s">
        <v>1680</v>
      </c>
      <c r="C394" s="20" t="s">
        <v>1681</v>
      </c>
      <c r="D394" s="20" t="s">
        <v>67</v>
      </c>
      <c r="E394" s="20" t="s">
        <v>1682</v>
      </c>
      <c r="F394" s="20" t="s">
        <v>1671</v>
      </c>
      <c r="G394" s="29">
        <v>1.2</v>
      </c>
      <c r="H394" s="67" t="s">
        <v>32</v>
      </c>
      <c r="I394" s="29">
        <v>1.2</v>
      </c>
      <c r="J394" s="20" t="s">
        <v>1677</v>
      </c>
      <c r="K394" s="56">
        <v>43556</v>
      </c>
      <c r="L394" s="56">
        <v>43586</v>
      </c>
      <c r="M394" s="19" t="s">
        <v>1513</v>
      </c>
      <c r="N394" s="19" t="s">
        <v>1513</v>
      </c>
    </row>
    <row r="395" ht="36" spans="1:14">
      <c r="A395" s="19">
        <v>61</v>
      </c>
      <c r="B395" s="20" t="s">
        <v>1683</v>
      </c>
      <c r="C395" s="20" t="s">
        <v>1684</v>
      </c>
      <c r="D395" s="20" t="s">
        <v>67</v>
      </c>
      <c r="E395" s="20" t="s">
        <v>722</v>
      </c>
      <c r="F395" s="20" t="s">
        <v>1671</v>
      </c>
      <c r="G395" s="29">
        <v>2.3</v>
      </c>
      <c r="H395" s="67" t="s">
        <v>32</v>
      </c>
      <c r="I395" s="29">
        <v>2.3</v>
      </c>
      <c r="J395" s="20" t="s">
        <v>1685</v>
      </c>
      <c r="K395" s="56">
        <v>43556</v>
      </c>
      <c r="L395" s="56">
        <v>43586</v>
      </c>
      <c r="M395" s="19" t="s">
        <v>1513</v>
      </c>
      <c r="N395" s="19" t="s">
        <v>1513</v>
      </c>
    </row>
    <row r="396" ht="24" spans="1:14">
      <c r="A396" s="19">
        <v>62</v>
      </c>
      <c r="B396" s="20" t="s">
        <v>1686</v>
      </c>
      <c r="C396" s="20" t="s">
        <v>1684</v>
      </c>
      <c r="D396" s="20" t="s">
        <v>67</v>
      </c>
      <c r="E396" s="20" t="s">
        <v>1687</v>
      </c>
      <c r="F396" s="20" t="s">
        <v>1671</v>
      </c>
      <c r="G396" s="29">
        <v>2.3</v>
      </c>
      <c r="H396" s="67" t="s">
        <v>32</v>
      </c>
      <c r="I396" s="29">
        <v>2.3</v>
      </c>
      <c r="J396" s="20" t="s">
        <v>1685</v>
      </c>
      <c r="K396" s="56">
        <v>43556</v>
      </c>
      <c r="L396" s="56">
        <v>43586</v>
      </c>
      <c r="M396" s="19" t="s">
        <v>1513</v>
      </c>
      <c r="N396" s="19" t="s">
        <v>1513</v>
      </c>
    </row>
    <row r="397" ht="36" spans="1:14">
      <c r="A397" s="19">
        <v>63</v>
      </c>
      <c r="B397" s="20" t="s">
        <v>1688</v>
      </c>
      <c r="C397" s="20" t="s">
        <v>1689</v>
      </c>
      <c r="D397" s="20" t="s">
        <v>67</v>
      </c>
      <c r="E397" s="20" t="s">
        <v>633</v>
      </c>
      <c r="F397" s="20" t="s">
        <v>1671</v>
      </c>
      <c r="G397" s="29">
        <v>0.7</v>
      </c>
      <c r="H397" s="67" t="s">
        <v>32</v>
      </c>
      <c r="I397" s="29">
        <v>0.7</v>
      </c>
      <c r="J397" s="20" t="s">
        <v>1690</v>
      </c>
      <c r="K397" s="56">
        <v>43556</v>
      </c>
      <c r="L397" s="56">
        <v>43586</v>
      </c>
      <c r="M397" s="19" t="s">
        <v>1513</v>
      </c>
      <c r="N397" s="19" t="s">
        <v>1513</v>
      </c>
    </row>
    <row r="398" ht="36" spans="1:14">
      <c r="A398" s="19">
        <v>64</v>
      </c>
      <c r="B398" s="20" t="s">
        <v>1691</v>
      </c>
      <c r="C398" s="20" t="s">
        <v>1669</v>
      </c>
      <c r="D398" s="20" t="s">
        <v>67</v>
      </c>
      <c r="E398" s="20" t="s">
        <v>502</v>
      </c>
      <c r="F398" s="20" t="s">
        <v>1671</v>
      </c>
      <c r="G398" s="29">
        <v>0.8</v>
      </c>
      <c r="H398" s="67" t="s">
        <v>32</v>
      </c>
      <c r="I398" s="29">
        <v>0.8</v>
      </c>
      <c r="J398" s="20" t="s">
        <v>1672</v>
      </c>
      <c r="K398" s="56">
        <v>43556</v>
      </c>
      <c r="L398" s="56">
        <v>43586</v>
      </c>
      <c r="M398" s="19" t="s">
        <v>1513</v>
      </c>
      <c r="N398" s="19" t="s">
        <v>1513</v>
      </c>
    </row>
    <row r="399" ht="36" spans="1:14">
      <c r="A399" s="19">
        <v>65</v>
      </c>
      <c r="B399" s="20" t="s">
        <v>1692</v>
      </c>
      <c r="C399" s="20" t="s">
        <v>1693</v>
      </c>
      <c r="D399" s="20" t="s">
        <v>43</v>
      </c>
      <c r="E399" s="20" t="s">
        <v>1694</v>
      </c>
      <c r="F399" s="20" t="s">
        <v>1671</v>
      </c>
      <c r="G399" s="29">
        <v>2</v>
      </c>
      <c r="H399" s="67" t="s">
        <v>32</v>
      </c>
      <c r="I399" s="29">
        <v>2</v>
      </c>
      <c r="J399" s="20" t="s">
        <v>1685</v>
      </c>
      <c r="K399" s="56">
        <v>43556</v>
      </c>
      <c r="L399" s="56">
        <v>43586</v>
      </c>
      <c r="M399" s="19" t="s">
        <v>1513</v>
      </c>
      <c r="N399" s="19" t="s">
        <v>1513</v>
      </c>
    </row>
    <row r="400" ht="36" spans="1:14">
      <c r="A400" s="19">
        <v>66</v>
      </c>
      <c r="B400" s="20" t="s">
        <v>1695</v>
      </c>
      <c r="C400" s="20" t="s">
        <v>1696</v>
      </c>
      <c r="D400" s="20" t="s">
        <v>43</v>
      </c>
      <c r="E400" s="20" t="s">
        <v>1697</v>
      </c>
      <c r="F400" s="20" t="s">
        <v>1671</v>
      </c>
      <c r="G400" s="29">
        <v>16</v>
      </c>
      <c r="H400" s="67" t="s">
        <v>32</v>
      </c>
      <c r="I400" s="29">
        <v>16</v>
      </c>
      <c r="J400" s="20" t="s">
        <v>1698</v>
      </c>
      <c r="K400" s="56">
        <v>43556</v>
      </c>
      <c r="L400" s="56">
        <v>43586</v>
      </c>
      <c r="M400" s="19" t="s">
        <v>1513</v>
      </c>
      <c r="N400" s="19" t="s">
        <v>1513</v>
      </c>
    </row>
    <row r="401" ht="36" spans="1:14">
      <c r="A401" s="27" t="s">
        <v>1699</v>
      </c>
      <c r="B401" s="28" t="s">
        <v>1700</v>
      </c>
      <c r="C401" s="28" t="s">
        <v>1701</v>
      </c>
      <c r="D401" s="19"/>
      <c r="E401" s="19"/>
      <c r="F401" s="30"/>
      <c r="G401" s="22"/>
      <c r="H401" s="19"/>
      <c r="I401" s="22"/>
      <c r="J401" s="20"/>
      <c r="K401" s="47"/>
      <c r="L401" s="47"/>
      <c r="M401" s="19"/>
      <c r="N401" s="19">
        <v>416</v>
      </c>
    </row>
    <row r="402" ht="36" spans="1:14">
      <c r="A402" s="54">
        <v>1</v>
      </c>
      <c r="B402" s="29" t="s">
        <v>1702</v>
      </c>
      <c r="C402" s="29" t="s">
        <v>1703</v>
      </c>
      <c r="D402" s="107" t="s">
        <v>29</v>
      </c>
      <c r="E402" s="29" t="s">
        <v>1704</v>
      </c>
      <c r="F402" s="41" t="s">
        <v>1705</v>
      </c>
      <c r="G402" s="29">
        <v>5</v>
      </c>
      <c r="H402" s="29" t="s">
        <v>1086</v>
      </c>
      <c r="I402" s="29">
        <v>5</v>
      </c>
      <c r="J402" s="71" t="s">
        <v>1706</v>
      </c>
      <c r="K402" s="41">
        <v>2019.4</v>
      </c>
      <c r="L402" s="41">
        <v>2019.7</v>
      </c>
      <c r="M402" s="107" t="s">
        <v>1707</v>
      </c>
      <c r="N402" s="29" t="s">
        <v>1708</v>
      </c>
    </row>
    <row r="403" ht="36" spans="1:14">
      <c r="A403" s="54">
        <v>2</v>
      </c>
      <c r="B403" s="29" t="s">
        <v>1709</v>
      </c>
      <c r="C403" s="29" t="s">
        <v>1710</v>
      </c>
      <c r="D403" s="107" t="s">
        <v>29</v>
      </c>
      <c r="E403" s="29" t="s">
        <v>1711</v>
      </c>
      <c r="F403" s="41" t="s">
        <v>634</v>
      </c>
      <c r="G403" s="29">
        <v>10</v>
      </c>
      <c r="H403" s="29" t="s">
        <v>1086</v>
      </c>
      <c r="I403" s="29">
        <v>10</v>
      </c>
      <c r="J403" s="71" t="s">
        <v>1712</v>
      </c>
      <c r="K403" s="41">
        <v>2019.4</v>
      </c>
      <c r="L403" s="41">
        <v>2019.7</v>
      </c>
      <c r="M403" s="107" t="s">
        <v>1707</v>
      </c>
      <c r="N403" s="29" t="s">
        <v>1713</v>
      </c>
    </row>
    <row r="404" ht="36" spans="1:14">
      <c r="A404" s="54">
        <v>3</v>
      </c>
      <c r="B404" s="29" t="s">
        <v>1714</v>
      </c>
      <c r="C404" s="29" t="s">
        <v>1715</v>
      </c>
      <c r="D404" s="107" t="s">
        <v>29</v>
      </c>
      <c r="E404" s="29" t="s">
        <v>534</v>
      </c>
      <c r="F404" s="41" t="s">
        <v>606</v>
      </c>
      <c r="G404" s="29">
        <v>5</v>
      </c>
      <c r="H404" s="29" t="s">
        <v>1086</v>
      </c>
      <c r="I404" s="29">
        <v>5</v>
      </c>
      <c r="J404" s="71" t="s">
        <v>1716</v>
      </c>
      <c r="K404" s="41">
        <v>2019.4</v>
      </c>
      <c r="L404" s="41">
        <v>2019.7</v>
      </c>
      <c r="M404" s="107" t="s">
        <v>1707</v>
      </c>
      <c r="N404" s="29" t="s">
        <v>1717</v>
      </c>
    </row>
    <row r="405" ht="36" spans="1:14">
      <c r="A405" s="54">
        <v>4</v>
      </c>
      <c r="B405" s="29" t="s">
        <v>1718</v>
      </c>
      <c r="C405" s="41" t="s">
        <v>1719</v>
      </c>
      <c r="D405" s="108" t="s">
        <v>35</v>
      </c>
      <c r="E405" s="41" t="s">
        <v>881</v>
      </c>
      <c r="F405" s="41" t="s">
        <v>1034</v>
      </c>
      <c r="G405" s="94">
        <v>10</v>
      </c>
      <c r="H405" s="29" t="s">
        <v>1086</v>
      </c>
      <c r="I405" s="94">
        <v>10</v>
      </c>
      <c r="J405" s="71" t="s">
        <v>1720</v>
      </c>
      <c r="K405" s="41">
        <v>2019.6</v>
      </c>
      <c r="L405" s="109">
        <v>2019.1</v>
      </c>
      <c r="M405" s="108" t="s">
        <v>38</v>
      </c>
      <c r="N405" s="41" t="s">
        <v>881</v>
      </c>
    </row>
    <row r="406" ht="48" spans="1:14">
      <c r="A406" s="54">
        <v>5</v>
      </c>
      <c r="B406" s="29" t="s">
        <v>1721</v>
      </c>
      <c r="C406" s="41" t="s">
        <v>1722</v>
      </c>
      <c r="D406" s="108" t="s">
        <v>35</v>
      </c>
      <c r="E406" s="41" t="s">
        <v>745</v>
      </c>
      <c r="F406" s="41" t="s">
        <v>1034</v>
      </c>
      <c r="G406" s="41">
        <v>10</v>
      </c>
      <c r="H406" s="29" t="s">
        <v>1086</v>
      </c>
      <c r="I406" s="41">
        <v>10</v>
      </c>
      <c r="J406" s="71" t="s">
        <v>1723</v>
      </c>
      <c r="K406" s="41">
        <v>2019.5</v>
      </c>
      <c r="L406" s="41">
        <v>2019.09</v>
      </c>
      <c r="M406" s="108" t="s">
        <v>38</v>
      </c>
      <c r="N406" s="41" t="s">
        <v>895</v>
      </c>
    </row>
    <row r="407" ht="36" spans="1:14">
      <c r="A407" s="54">
        <v>6</v>
      </c>
      <c r="B407" s="29" t="s">
        <v>1724</v>
      </c>
      <c r="C407" s="41" t="s">
        <v>1725</v>
      </c>
      <c r="D407" s="107" t="s">
        <v>39</v>
      </c>
      <c r="E407" s="41" t="s">
        <v>474</v>
      </c>
      <c r="F407" s="41" t="s">
        <v>1027</v>
      </c>
      <c r="G407" s="41">
        <v>5</v>
      </c>
      <c r="H407" s="29" t="s">
        <v>1086</v>
      </c>
      <c r="I407" s="41">
        <v>5</v>
      </c>
      <c r="J407" s="71" t="s">
        <v>1726</v>
      </c>
      <c r="K407" s="41">
        <v>2019.3</v>
      </c>
      <c r="L407" s="41">
        <v>2019.12</v>
      </c>
      <c r="M407" s="107" t="s">
        <v>42</v>
      </c>
      <c r="N407" s="41" t="s">
        <v>1727</v>
      </c>
    </row>
    <row r="408" ht="36" spans="1:14">
      <c r="A408" s="54">
        <v>7</v>
      </c>
      <c r="B408" s="29" t="s">
        <v>1728</v>
      </c>
      <c r="C408" s="41" t="s">
        <v>1725</v>
      </c>
      <c r="D408" s="107" t="s">
        <v>39</v>
      </c>
      <c r="E408" s="41" t="s">
        <v>539</v>
      </c>
      <c r="F408" s="41" t="s">
        <v>1027</v>
      </c>
      <c r="G408" s="41">
        <v>5</v>
      </c>
      <c r="H408" s="29" t="s">
        <v>1086</v>
      </c>
      <c r="I408" s="41">
        <v>5</v>
      </c>
      <c r="J408" s="71" t="s">
        <v>1729</v>
      </c>
      <c r="K408" s="41">
        <v>2019.3</v>
      </c>
      <c r="L408" s="41">
        <v>2019.12</v>
      </c>
      <c r="M408" s="107" t="s">
        <v>42</v>
      </c>
      <c r="N408" s="41" t="s">
        <v>1730</v>
      </c>
    </row>
    <row r="409" ht="36" spans="1:14">
      <c r="A409" s="54">
        <v>8</v>
      </c>
      <c r="B409" s="29" t="s">
        <v>1731</v>
      </c>
      <c r="C409" s="41" t="s">
        <v>1725</v>
      </c>
      <c r="D409" s="107" t="s">
        <v>39</v>
      </c>
      <c r="E409" s="41" t="s">
        <v>1732</v>
      </c>
      <c r="F409" s="41" t="s">
        <v>1027</v>
      </c>
      <c r="G409" s="41">
        <v>5</v>
      </c>
      <c r="H409" s="29" t="s">
        <v>1086</v>
      </c>
      <c r="I409" s="41">
        <v>5</v>
      </c>
      <c r="J409" s="71" t="s">
        <v>1733</v>
      </c>
      <c r="K409" s="41">
        <v>2019.3</v>
      </c>
      <c r="L409" s="41">
        <v>2019.12</v>
      </c>
      <c r="M409" s="107" t="s">
        <v>42</v>
      </c>
      <c r="N409" s="41" t="s">
        <v>1732</v>
      </c>
    </row>
    <row r="410" ht="36" spans="1:14">
      <c r="A410" s="54">
        <v>9</v>
      </c>
      <c r="B410" s="29" t="s">
        <v>1734</v>
      </c>
      <c r="C410" s="41" t="s">
        <v>1725</v>
      </c>
      <c r="D410" s="107" t="s">
        <v>39</v>
      </c>
      <c r="E410" s="41" t="s">
        <v>1735</v>
      </c>
      <c r="F410" s="41" t="s">
        <v>1027</v>
      </c>
      <c r="G410" s="41">
        <v>5</v>
      </c>
      <c r="H410" s="29" t="s">
        <v>1086</v>
      </c>
      <c r="I410" s="41">
        <v>5</v>
      </c>
      <c r="J410" s="71" t="s">
        <v>1736</v>
      </c>
      <c r="K410" s="41">
        <v>2019.3</v>
      </c>
      <c r="L410" s="41">
        <v>2019.12</v>
      </c>
      <c r="M410" s="107" t="s">
        <v>42</v>
      </c>
      <c r="N410" s="41" t="s">
        <v>1735</v>
      </c>
    </row>
    <row r="411" ht="36" spans="1:14">
      <c r="A411" s="54">
        <v>10</v>
      </c>
      <c r="B411" s="29" t="s">
        <v>1737</v>
      </c>
      <c r="C411" s="29" t="s">
        <v>1738</v>
      </c>
      <c r="D411" s="108" t="s">
        <v>59</v>
      </c>
      <c r="E411" s="41" t="s">
        <v>1222</v>
      </c>
      <c r="F411" s="41" t="s">
        <v>1034</v>
      </c>
      <c r="G411" s="41">
        <v>10</v>
      </c>
      <c r="H411" s="29" t="s">
        <v>1086</v>
      </c>
      <c r="I411" s="41">
        <v>10</v>
      </c>
      <c r="J411" s="71" t="s">
        <v>1739</v>
      </c>
      <c r="K411" s="29">
        <v>2019.04</v>
      </c>
      <c r="L411" s="77" t="s">
        <v>1740</v>
      </c>
      <c r="M411" s="108" t="s">
        <v>62</v>
      </c>
      <c r="N411" s="41" t="s">
        <v>1225</v>
      </c>
    </row>
    <row r="412" ht="36" spans="1:14">
      <c r="A412" s="54">
        <v>11</v>
      </c>
      <c r="B412" s="29" t="s">
        <v>1741</v>
      </c>
      <c r="C412" s="29" t="s">
        <v>1742</v>
      </c>
      <c r="D412" s="108" t="s">
        <v>59</v>
      </c>
      <c r="E412" s="41" t="s">
        <v>1743</v>
      </c>
      <c r="F412" s="41" t="s">
        <v>653</v>
      </c>
      <c r="G412" s="41">
        <v>10</v>
      </c>
      <c r="H412" s="29" t="s">
        <v>1086</v>
      </c>
      <c r="I412" s="41">
        <v>10</v>
      </c>
      <c r="J412" s="71" t="s">
        <v>1744</v>
      </c>
      <c r="K412" s="29">
        <v>2019.04</v>
      </c>
      <c r="L412" s="77" t="s">
        <v>1740</v>
      </c>
      <c r="M412" s="108" t="s">
        <v>62</v>
      </c>
      <c r="N412" s="41" t="s">
        <v>1745</v>
      </c>
    </row>
    <row r="413" ht="36" spans="1:14">
      <c r="A413" s="54">
        <v>12</v>
      </c>
      <c r="B413" s="29" t="s">
        <v>1746</v>
      </c>
      <c r="C413" s="29" t="s">
        <v>1747</v>
      </c>
      <c r="D413" s="108" t="s">
        <v>43</v>
      </c>
      <c r="E413" s="41" t="s">
        <v>993</v>
      </c>
      <c r="F413" s="41" t="s">
        <v>1034</v>
      </c>
      <c r="G413" s="41">
        <v>10</v>
      </c>
      <c r="H413" s="29" t="s">
        <v>1086</v>
      </c>
      <c r="I413" s="41">
        <v>10</v>
      </c>
      <c r="J413" s="71" t="s">
        <v>1748</v>
      </c>
      <c r="K413" s="55">
        <v>43556</v>
      </c>
      <c r="L413" s="55">
        <v>43709</v>
      </c>
      <c r="M413" s="108" t="s">
        <v>984</v>
      </c>
      <c r="N413" s="29" t="s">
        <v>1749</v>
      </c>
    </row>
    <row r="414" ht="36" spans="1:14">
      <c r="A414" s="54">
        <v>13</v>
      </c>
      <c r="B414" s="29" t="s">
        <v>1750</v>
      </c>
      <c r="C414" s="29" t="s">
        <v>1747</v>
      </c>
      <c r="D414" s="108" t="s">
        <v>43</v>
      </c>
      <c r="E414" s="41" t="s">
        <v>1010</v>
      </c>
      <c r="F414" s="41" t="s">
        <v>1034</v>
      </c>
      <c r="G414" s="41">
        <v>10</v>
      </c>
      <c r="H414" s="29" t="s">
        <v>1086</v>
      </c>
      <c r="I414" s="41">
        <v>10</v>
      </c>
      <c r="J414" s="71" t="s">
        <v>1751</v>
      </c>
      <c r="K414" s="55">
        <v>43556</v>
      </c>
      <c r="L414" s="55">
        <v>43709</v>
      </c>
      <c r="M414" s="108" t="s">
        <v>984</v>
      </c>
      <c r="N414" s="29" t="s">
        <v>1752</v>
      </c>
    </row>
    <row r="415" ht="36" spans="1:14">
      <c r="A415" s="54">
        <v>14</v>
      </c>
      <c r="B415" s="29" t="s">
        <v>1753</v>
      </c>
      <c r="C415" s="41" t="s">
        <v>1754</v>
      </c>
      <c r="D415" s="108" t="s">
        <v>67</v>
      </c>
      <c r="E415" s="41" t="s">
        <v>1355</v>
      </c>
      <c r="F415" s="41" t="s">
        <v>1755</v>
      </c>
      <c r="G415" s="41">
        <v>14</v>
      </c>
      <c r="H415" s="29" t="s">
        <v>1086</v>
      </c>
      <c r="I415" s="41">
        <v>14</v>
      </c>
      <c r="J415" s="71" t="s">
        <v>1756</v>
      </c>
      <c r="K415" s="41">
        <v>2019.3</v>
      </c>
      <c r="L415" s="41">
        <v>2019.11</v>
      </c>
      <c r="M415" s="108" t="s">
        <v>70</v>
      </c>
      <c r="N415" s="41" t="s">
        <v>1757</v>
      </c>
    </row>
    <row r="416" ht="36" spans="1:14">
      <c r="A416" s="54">
        <v>15</v>
      </c>
      <c r="B416" s="29" t="s">
        <v>1758</v>
      </c>
      <c r="C416" s="41" t="s">
        <v>1759</v>
      </c>
      <c r="D416" s="108" t="s">
        <v>67</v>
      </c>
      <c r="E416" s="41" t="s">
        <v>1389</v>
      </c>
      <c r="F416" s="41" t="s">
        <v>1760</v>
      </c>
      <c r="G416" s="41">
        <v>6</v>
      </c>
      <c r="H416" s="29" t="s">
        <v>1086</v>
      </c>
      <c r="I416" s="41">
        <v>6</v>
      </c>
      <c r="J416" s="71" t="s">
        <v>1761</v>
      </c>
      <c r="K416" s="41">
        <v>2019.4</v>
      </c>
      <c r="L416" s="41">
        <v>2019.12</v>
      </c>
      <c r="M416" s="108" t="s">
        <v>70</v>
      </c>
      <c r="N416" s="41" t="s">
        <v>1392</v>
      </c>
    </row>
    <row r="417" ht="36" spans="1:14">
      <c r="A417" s="54">
        <v>16</v>
      </c>
      <c r="B417" s="29" t="s">
        <v>1762</v>
      </c>
      <c r="C417" s="41" t="s">
        <v>1763</v>
      </c>
      <c r="D417" s="108" t="s">
        <v>67</v>
      </c>
      <c r="E417" s="41" t="s">
        <v>1382</v>
      </c>
      <c r="F417" s="41" t="s">
        <v>1764</v>
      </c>
      <c r="G417" s="41">
        <v>7</v>
      </c>
      <c r="H417" s="29" t="s">
        <v>1086</v>
      </c>
      <c r="I417" s="41">
        <v>7</v>
      </c>
      <c r="J417" s="71" t="s">
        <v>1765</v>
      </c>
      <c r="K417" s="41">
        <v>2019.3</v>
      </c>
      <c r="L417" s="41">
        <v>2019.11</v>
      </c>
      <c r="M417" s="108" t="s">
        <v>70</v>
      </c>
      <c r="N417" s="41" t="s">
        <v>1382</v>
      </c>
    </row>
    <row r="418" ht="36" spans="1:14">
      <c r="A418" s="54">
        <v>17</v>
      </c>
      <c r="B418" s="29" t="s">
        <v>1766</v>
      </c>
      <c r="C418" s="29" t="s">
        <v>1767</v>
      </c>
      <c r="D418" s="108" t="s">
        <v>51</v>
      </c>
      <c r="E418" s="41" t="s">
        <v>1531</v>
      </c>
      <c r="F418" s="41" t="s">
        <v>1207</v>
      </c>
      <c r="G418" s="41">
        <v>5</v>
      </c>
      <c r="H418" s="29" t="s">
        <v>1086</v>
      </c>
      <c r="I418" s="41">
        <v>5</v>
      </c>
      <c r="J418" s="71" t="s">
        <v>1768</v>
      </c>
      <c r="K418" s="29">
        <v>2019.04</v>
      </c>
      <c r="L418" s="77" t="s">
        <v>1740</v>
      </c>
      <c r="M418" s="108" t="s">
        <v>54</v>
      </c>
      <c r="N418" s="41" t="s">
        <v>1769</v>
      </c>
    </row>
    <row r="419" ht="36" spans="1:14">
      <c r="A419" s="54">
        <v>18</v>
      </c>
      <c r="B419" s="29" t="s">
        <v>1770</v>
      </c>
      <c r="C419" s="29" t="s">
        <v>1771</v>
      </c>
      <c r="D419" s="108" t="s">
        <v>51</v>
      </c>
      <c r="E419" s="41" t="s">
        <v>1544</v>
      </c>
      <c r="F419" s="41" t="s">
        <v>693</v>
      </c>
      <c r="G419" s="41">
        <v>5</v>
      </c>
      <c r="H419" s="29" t="s">
        <v>1086</v>
      </c>
      <c r="I419" s="41">
        <v>5</v>
      </c>
      <c r="J419" s="71" t="s">
        <v>1772</v>
      </c>
      <c r="K419" s="29">
        <v>2019.04</v>
      </c>
      <c r="L419" s="77" t="s">
        <v>1740</v>
      </c>
      <c r="M419" s="108" t="s">
        <v>54</v>
      </c>
      <c r="N419" s="41" t="s">
        <v>1773</v>
      </c>
    </row>
    <row r="420" ht="36" spans="1:14">
      <c r="A420" s="54">
        <v>19</v>
      </c>
      <c r="B420" s="29" t="s">
        <v>1774</v>
      </c>
      <c r="C420" s="29" t="s">
        <v>1771</v>
      </c>
      <c r="D420" s="108" t="s">
        <v>51</v>
      </c>
      <c r="E420" s="41" t="s">
        <v>1775</v>
      </c>
      <c r="F420" s="41" t="s">
        <v>693</v>
      </c>
      <c r="G420" s="41">
        <v>5</v>
      </c>
      <c r="H420" s="29" t="s">
        <v>1086</v>
      </c>
      <c r="I420" s="41">
        <v>5</v>
      </c>
      <c r="J420" s="71" t="s">
        <v>1776</v>
      </c>
      <c r="K420" s="29">
        <v>2019.04</v>
      </c>
      <c r="L420" s="77" t="s">
        <v>1740</v>
      </c>
      <c r="M420" s="108" t="s">
        <v>54</v>
      </c>
      <c r="N420" s="41" t="s">
        <v>1777</v>
      </c>
    </row>
    <row r="421" ht="36" spans="1:14">
      <c r="A421" s="54">
        <v>20</v>
      </c>
      <c r="B421" s="29" t="s">
        <v>1778</v>
      </c>
      <c r="C421" s="29" t="s">
        <v>1767</v>
      </c>
      <c r="D421" s="108" t="s">
        <v>51</v>
      </c>
      <c r="E421" s="41" t="s">
        <v>1524</v>
      </c>
      <c r="F421" s="41" t="s">
        <v>1207</v>
      </c>
      <c r="G421" s="41">
        <v>5</v>
      </c>
      <c r="H421" s="29" t="s">
        <v>1086</v>
      </c>
      <c r="I421" s="41">
        <v>5</v>
      </c>
      <c r="J421" s="71" t="s">
        <v>1779</v>
      </c>
      <c r="K421" s="29">
        <v>2019.04</v>
      </c>
      <c r="L421" s="77" t="s">
        <v>1740</v>
      </c>
      <c r="M421" s="108" t="s">
        <v>54</v>
      </c>
      <c r="N421" s="41" t="s">
        <v>1780</v>
      </c>
    </row>
    <row r="422" ht="36" spans="1:14">
      <c r="A422" s="54">
        <v>21</v>
      </c>
      <c r="B422" s="29" t="s">
        <v>1781</v>
      </c>
      <c r="C422" s="41" t="s">
        <v>1782</v>
      </c>
      <c r="D422" s="108" t="s">
        <v>63</v>
      </c>
      <c r="E422" s="41" t="s">
        <v>1783</v>
      </c>
      <c r="F422" s="41" t="s">
        <v>606</v>
      </c>
      <c r="G422" s="41">
        <v>10</v>
      </c>
      <c r="H422" s="29" t="s">
        <v>1086</v>
      </c>
      <c r="I422" s="41">
        <v>10</v>
      </c>
      <c r="J422" s="71" t="s">
        <v>1784</v>
      </c>
      <c r="K422" s="41">
        <v>2019.4</v>
      </c>
      <c r="L422" s="41">
        <v>2019.7</v>
      </c>
      <c r="M422" s="108" t="s">
        <v>66</v>
      </c>
      <c r="N422" s="41" t="s">
        <v>1785</v>
      </c>
    </row>
    <row r="423" ht="36" spans="1:14">
      <c r="A423" s="54">
        <v>22</v>
      </c>
      <c r="B423" s="29" t="s">
        <v>1786</v>
      </c>
      <c r="C423" s="41" t="s">
        <v>1787</v>
      </c>
      <c r="D423" s="108" t="s">
        <v>63</v>
      </c>
      <c r="E423" s="41" t="s">
        <v>1788</v>
      </c>
      <c r="F423" s="41" t="s">
        <v>1166</v>
      </c>
      <c r="G423" s="41">
        <v>10</v>
      </c>
      <c r="H423" s="29" t="s">
        <v>1086</v>
      </c>
      <c r="I423" s="41">
        <v>10</v>
      </c>
      <c r="J423" s="71" t="s">
        <v>1789</v>
      </c>
      <c r="K423" s="41">
        <v>2019.5</v>
      </c>
      <c r="L423" s="41">
        <v>2019.8</v>
      </c>
      <c r="M423" s="108" t="s">
        <v>66</v>
      </c>
      <c r="N423" s="41" t="s">
        <v>1790</v>
      </c>
    </row>
    <row r="424" ht="36" spans="1:14">
      <c r="A424" s="54">
        <v>23</v>
      </c>
      <c r="B424" s="29" t="s">
        <v>1791</v>
      </c>
      <c r="C424" s="41" t="s">
        <v>1725</v>
      </c>
      <c r="D424" s="108" t="s">
        <v>71</v>
      </c>
      <c r="E424" s="41" t="s">
        <v>1792</v>
      </c>
      <c r="F424" s="41" t="s">
        <v>1027</v>
      </c>
      <c r="G424" s="41">
        <v>5</v>
      </c>
      <c r="H424" s="29" t="s">
        <v>1086</v>
      </c>
      <c r="I424" s="41">
        <v>5</v>
      </c>
      <c r="J424" s="71" t="s">
        <v>1793</v>
      </c>
      <c r="K424" s="41">
        <v>2019.4</v>
      </c>
      <c r="L424" s="41">
        <v>2019.7</v>
      </c>
      <c r="M424" s="108" t="s">
        <v>74</v>
      </c>
      <c r="N424" s="41" t="s">
        <v>1792</v>
      </c>
    </row>
    <row r="425" ht="36" spans="1:14">
      <c r="A425" s="54">
        <v>24</v>
      </c>
      <c r="B425" s="29" t="s">
        <v>1794</v>
      </c>
      <c r="C425" s="41" t="s">
        <v>1787</v>
      </c>
      <c r="D425" s="108" t="s">
        <v>71</v>
      </c>
      <c r="E425" s="41" t="s">
        <v>1795</v>
      </c>
      <c r="F425" s="41" t="s">
        <v>1705</v>
      </c>
      <c r="G425" s="41">
        <v>5</v>
      </c>
      <c r="H425" s="29" t="s">
        <v>1086</v>
      </c>
      <c r="I425" s="41">
        <v>5</v>
      </c>
      <c r="J425" s="71" t="s">
        <v>1796</v>
      </c>
      <c r="K425" s="41">
        <v>2019.5</v>
      </c>
      <c r="L425" s="41">
        <v>2019.8</v>
      </c>
      <c r="M425" s="108" t="s">
        <v>74</v>
      </c>
      <c r="N425" s="41" t="s">
        <v>1795</v>
      </c>
    </row>
    <row r="426" ht="36" spans="1:14">
      <c r="A426" s="54">
        <v>25</v>
      </c>
      <c r="B426" s="29" t="s">
        <v>1797</v>
      </c>
      <c r="C426" s="41" t="s">
        <v>1798</v>
      </c>
      <c r="D426" s="108" t="s">
        <v>71</v>
      </c>
      <c r="E426" s="41" t="s">
        <v>1453</v>
      </c>
      <c r="F426" s="41" t="s">
        <v>1034</v>
      </c>
      <c r="G426" s="41">
        <v>5</v>
      </c>
      <c r="H426" s="29" t="s">
        <v>1086</v>
      </c>
      <c r="I426" s="41">
        <v>5</v>
      </c>
      <c r="J426" s="71" t="s">
        <v>1799</v>
      </c>
      <c r="K426" s="41">
        <v>2019.4</v>
      </c>
      <c r="L426" s="41">
        <v>2019.7</v>
      </c>
      <c r="M426" s="108" t="s">
        <v>74</v>
      </c>
      <c r="N426" s="41" t="s">
        <v>1800</v>
      </c>
    </row>
    <row r="427" ht="36" spans="1:14">
      <c r="A427" s="54">
        <v>26</v>
      </c>
      <c r="B427" s="29" t="s">
        <v>1801</v>
      </c>
      <c r="C427" s="41" t="s">
        <v>1802</v>
      </c>
      <c r="D427" s="108" t="s">
        <v>71</v>
      </c>
      <c r="E427" s="41" t="s">
        <v>1625</v>
      </c>
      <c r="F427" s="41" t="s">
        <v>1034</v>
      </c>
      <c r="G427" s="41">
        <v>5</v>
      </c>
      <c r="H427" s="29" t="s">
        <v>1086</v>
      </c>
      <c r="I427" s="41">
        <v>5</v>
      </c>
      <c r="J427" s="71" t="s">
        <v>1803</v>
      </c>
      <c r="K427" s="41">
        <v>2019.4</v>
      </c>
      <c r="L427" s="41">
        <v>2019.7</v>
      </c>
      <c r="M427" s="108" t="s">
        <v>74</v>
      </c>
      <c r="N427" s="41" t="s">
        <v>1804</v>
      </c>
    </row>
    <row r="428" ht="36" spans="1:14">
      <c r="A428" s="54">
        <v>27</v>
      </c>
      <c r="B428" s="29" t="s">
        <v>1805</v>
      </c>
      <c r="C428" s="29" t="s">
        <v>1806</v>
      </c>
      <c r="D428" s="107" t="s">
        <v>47</v>
      </c>
      <c r="E428" s="29" t="s">
        <v>1807</v>
      </c>
      <c r="F428" s="41" t="s">
        <v>1808</v>
      </c>
      <c r="G428" s="29">
        <v>5</v>
      </c>
      <c r="H428" s="29" t="s">
        <v>1086</v>
      </c>
      <c r="I428" s="29">
        <v>5</v>
      </c>
      <c r="J428" s="71" t="s">
        <v>1809</v>
      </c>
      <c r="K428" s="29">
        <v>2019.04</v>
      </c>
      <c r="L428" s="77" t="s">
        <v>1740</v>
      </c>
      <c r="M428" s="107" t="s">
        <v>1810</v>
      </c>
      <c r="N428" s="29" t="s">
        <v>1811</v>
      </c>
    </row>
    <row r="429" ht="36" spans="1:14">
      <c r="A429" s="54">
        <v>28</v>
      </c>
      <c r="B429" s="29" t="s">
        <v>1812</v>
      </c>
      <c r="C429" s="29" t="s">
        <v>1806</v>
      </c>
      <c r="D429" s="107" t="s">
        <v>47</v>
      </c>
      <c r="E429" s="29" t="s">
        <v>390</v>
      </c>
      <c r="F429" s="41" t="s">
        <v>1808</v>
      </c>
      <c r="G429" s="29">
        <v>5</v>
      </c>
      <c r="H429" s="29" t="s">
        <v>1086</v>
      </c>
      <c r="I429" s="29">
        <v>5</v>
      </c>
      <c r="J429" s="71" t="s">
        <v>1813</v>
      </c>
      <c r="K429" s="29">
        <v>2019.04</v>
      </c>
      <c r="L429" s="77" t="s">
        <v>1740</v>
      </c>
      <c r="M429" s="107" t="s">
        <v>1810</v>
      </c>
      <c r="N429" s="29" t="s">
        <v>1814</v>
      </c>
    </row>
    <row r="430" ht="36" spans="1:14">
      <c r="A430" s="54">
        <v>29</v>
      </c>
      <c r="B430" s="29" t="s">
        <v>1815</v>
      </c>
      <c r="C430" s="29" t="s">
        <v>1806</v>
      </c>
      <c r="D430" s="107" t="s">
        <v>47</v>
      </c>
      <c r="E430" s="29" t="s">
        <v>1816</v>
      </c>
      <c r="F430" s="41" t="s">
        <v>1808</v>
      </c>
      <c r="G430" s="29">
        <v>5</v>
      </c>
      <c r="H430" s="29" t="s">
        <v>1086</v>
      </c>
      <c r="I430" s="29">
        <v>5</v>
      </c>
      <c r="J430" s="71" t="s">
        <v>1817</v>
      </c>
      <c r="K430" s="29">
        <v>2019.04</v>
      </c>
      <c r="L430" s="77" t="s">
        <v>1740</v>
      </c>
      <c r="M430" s="107" t="s">
        <v>1810</v>
      </c>
      <c r="N430" s="29" t="s">
        <v>1818</v>
      </c>
    </row>
    <row r="431" ht="36" spans="1:14">
      <c r="A431" s="54">
        <v>30</v>
      </c>
      <c r="B431" s="29" t="s">
        <v>1819</v>
      </c>
      <c r="C431" s="29" t="s">
        <v>1820</v>
      </c>
      <c r="D431" s="107" t="s">
        <v>47</v>
      </c>
      <c r="E431" s="29" t="s">
        <v>1821</v>
      </c>
      <c r="F431" s="41" t="s">
        <v>966</v>
      </c>
      <c r="G431" s="29">
        <v>1</v>
      </c>
      <c r="H431" s="29" t="s">
        <v>1086</v>
      </c>
      <c r="I431" s="29">
        <v>1</v>
      </c>
      <c r="J431" s="71" t="s">
        <v>1822</v>
      </c>
      <c r="K431" s="29">
        <v>2019.04</v>
      </c>
      <c r="L431" s="77" t="s">
        <v>1740</v>
      </c>
      <c r="M431" s="107" t="s">
        <v>1810</v>
      </c>
      <c r="N431" s="29" t="s">
        <v>1821</v>
      </c>
    </row>
    <row r="432" ht="36" spans="1:14">
      <c r="A432" s="54">
        <v>31</v>
      </c>
      <c r="B432" s="29" t="s">
        <v>1823</v>
      </c>
      <c r="C432" s="29" t="s">
        <v>1824</v>
      </c>
      <c r="D432" s="107" t="s">
        <v>47</v>
      </c>
      <c r="E432" s="29" t="s">
        <v>1825</v>
      </c>
      <c r="F432" s="41" t="s">
        <v>653</v>
      </c>
      <c r="G432" s="29">
        <v>4</v>
      </c>
      <c r="H432" s="29" t="s">
        <v>1086</v>
      </c>
      <c r="I432" s="29">
        <v>4</v>
      </c>
      <c r="J432" s="71" t="s">
        <v>1826</v>
      </c>
      <c r="K432" s="29">
        <v>2019.04</v>
      </c>
      <c r="L432" s="77" t="s">
        <v>1740</v>
      </c>
      <c r="M432" s="107" t="s">
        <v>1810</v>
      </c>
      <c r="N432" s="29" t="s">
        <v>1827</v>
      </c>
    </row>
    <row r="433" ht="36" spans="1:14">
      <c r="A433" s="54">
        <v>32</v>
      </c>
      <c r="B433" s="29" t="s">
        <v>1828</v>
      </c>
      <c r="C433" s="41" t="s">
        <v>1829</v>
      </c>
      <c r="D433" s="108" t="s">
        <v>55</v>
      </c>
      <c r="E433" s="41" t="s">
        <v>177</v>
      </c>
      <c r="F433" s="41" t="s">
        <v>1830</v>
      </c>
      <c r="G433" s="41">
        <v>8</v>
      </c>
      <c r="H433" s="29" t="s">
        <v>1086</v>
      </c>
      <c r="I433" s="41">
        <v>8</v>
      </c>
      <c r="J433" s="71" t="s">
        <v>1831</v>
      </c>
      <c r="K433" s="29">
        <v>2019.04</v>
      </c>
      <c r="L433" s="77" t="s">
        <v>1740</v>
      </c>
      <c r="M433" s="108" t="s">
        <v>58</v>
      </c>
      <c r="N433" s="41" t="s">
        <v>1088</v>
      </c>
    </row>
    <row r="434" ht="36" spans="1:14">
      <c r="A434" s="54">
        <v>33</v>
      </c>
      <c r="B434" s="29" t="s">
        <v>1832</v>
      </c>
      <c r="C434" s="41" t="s">
        <v>1833</v>
      </c>
      <c r="D434" s="108" t="s">
        <v>55</v>
      </c>
      <c r="E434" s="41" t="s">
        <v>1834</v>
      </c>
      <c r="F434" s="41" t="s">
        <v>1835</v>
      </c>
      <c r="G434" s="41">
        <v>12</v>
      </c>
      <c r="H434" s="29" t="s">
        <v>1086</v>
      </c>
      <c r="I434" s="41">
        <v>12</v>
      </c>
      <c r="J434" s="71" t="s">
        <v>1836</v>
      </c>
      <c r="K434" s="29">
        <v>2019.04</v>
      </c>
      <c r="L434" s="77" t="s">
        <v>1740</v>
      </c>
      <c r="M434" s="108" t="s">
        <v>58</v>
      </c>
      <c r="N434" s="41" t="s">
        <v>1094</v>
      </c>
    </row>
    <row r="435" ht="36" spans="1:14">
      <c r="A435" s="54">
        <v>34</v>
      </c>
      <c r="B435" s="29" t="s">
        <v>1837</v>
      </c>
      <c r="C435" s="41" t="s">
        <v>1838</v>
      </c>
      <c r="D435" s="108" t="s">
        <v>75</v>
      </c>
      <c r="E435" s="41" t="s">
        <v>1839</v>
      </c>
      <c r="F435" s="41" t="s">
        <v>1840</v>
      </c>
      <c r="G435" s="41">
        <v>10</v>
      </c>
      <c r="H435" s="29" t="s">
        <v>1086</v>
      </c>
      <c r="I435" s="41">
        <v>10</v>
      </c>
      <c r="J435" s="71" t="s">
        <v>1841</v>
      </c>
      <c r="K435" s="29">
        <v>2019.04</v>
      </c>
      <c r="L435" s="77" t="s">
        <v>1740</v>
      </c>
      <c r="M435" s="108" t="s">
        <v>78</v>
      </c>
      <c r="N435" s="41" t="s">
        <v>1842</v>
      </c>
    </row>
    <row r="436" ht="36" spans="1:14">
      <c r="A436" s="54">
        <v>35</v>
      </c>
      <c r="B436" s="29" t="s">
        <v>1843</v>
      </c>
      <c r="C436" s="41" t="s">
        <v>1844</v>
      </c>
      <c r="D436" s="108" t="s">
        <v>75</v>
      </c>
      <c r="E436" s="41" t="s">
        <v>591</v>
      </c>
      <c r="F436" s="41" t="s">
        <v>1835</v>
      </c>
      <c r="G436" s="41">
        <v>10</v>
      </c>
      <c r="H436" s="29" t="s">
        <v>1086</v>
      </c>
      <c r="I436" s="41">
        <v>10</v>
      </c>
      <c r="J436" s="71" t="s">
        <v>1845</v>
      </c>
      <c r="K436" s="29">
        <v>2019.04</v>
      </c>
      <c r="L436" s="77" t="s">
        <v>1740</v>
      </c>
      <c r="M436" s="108" t="s">
        <v>78</v>
      </c>
      <c r="N436" s="41" t="s">
        <v>1846</v>
      </c>
    </row>
    <row r="437" ht="36" spans="1:14">
      <c r="A437" s="54">
        <v>36</v>
      </c>
      <c r="B437" s="29" t="s">
        <v>1847</v>
      </c>
      <c r="C437" s="41" t="s">
        <v>1848</v>
      </c>
      <c r="D437" s="108" t="s">
        <v>75</v>
      </c>
      <c r="E437" s="41" t="s">
        <v>1849</v>
      </c>
      <c r="F437" s="41" t="s">
        <v>1835</v>
      </c>
      <c r="G437" s="41">
        <v>10</v>
      </c>
      <c r="H437" s="29" t="s">
        <v>1086</v>
      </c>
      <c r="I437" s="41">
        <v>10</v>
      </c>
      <c r="J437" s="71" t="s">
        <v>1850</v>
      </c>
      <c r="K437" s="29">
        <v>2019.04</v>
      </c>
      <c r="L437" s="77" t="s">
        <v>1740</v>
      </c>
      <c r="M437" s="108" t="s">
        <v>78</v>
      </c>
      <c r="N437" s="41" t="s">
        <v>1849</v>
      </c>
    </row>
    <row r="438" ht="36" spans="1:14">
      <c r="A438" s="54">
        <v>37</v>
      </c>
      <c r="B438" s="29" t="s">
        <v>1851</v>
      </c>
      <c r="C438" s="29" t="s">
        <v>1852</v>
      </c>
      <c r="D438" s="29" t="s">
        <v>29</v>
      </c>
      <c r="E438" s="29" t="s">
        <v>1853</v>
      </c>
      <c r="F438" s="41" t="s">
        <v>821</v>
      </c>
      <c r="G438" s="29">
        <v>5</v>
      </c>
      <c r="H438" s="29" t="s">
        <v>1086</v>
      </c>
      <c r="I438" s="29">
        <v>5</v>
      </c>
      <c r="J438" s="71" t="s">
        <v>1854</v>
      </c>
      <c r="K438" s="29">
        <v>2019.04</v>
      </c>
      <c r="L438" s="77" t="s">
        <v>1740</v>
      </c>
      <c r="M438" s="29" t="s">
        <v>1707</v>
      </c>
      <c r="N438" s="29" t="s">
        <v>1853</v>
      </c>
    </row>
    <row r="439" ht="36" spans="1:14">
      <c r="A439" s="54">
        <v>38</v>
      </c>
      <c r="B439" s="29" t="s">
        <v>1855</v>
      </c>
      <c r="C439" s="29" t="s">
        <v>1856</v>
      </c>
      <c r="D439" s="29" t="s">
        <v>29</v>
      </c>
      <c r="E439" s="29" t="s">
        <v>1857</v>
      </c>
      <c r="F439" s="41" t="s">
        <v>921</v>
      </c>
      <c r="G439" s="29">
        <v>5</v>
      </c>
      <c r="H439" s="29" t="s">
        <v>1086</v>
      </c>
      <c r="I439" s="29">
        <v>5</v>
      </c>
      <c r="J439" s="71" t="s">
        <v>1858</v>
      </c>
      <c r="K439" s="29">
        <v>2019.04</v>
      </c>
      <c r="L439" s="77" t="s">
        <v>1740</v>
      </c>
      <c r="M439" s="29" t="s">
        <v>1707</v>
      </c>
      <c r="N439" s="29" t="s">
        <v>1859</v>
      </c>
    </row>
    <row r="440" ht="36" spans="1:14">
      <c r="A440" s="54">
        <v>39</v>
      </c>
      <c r="B440" s="29" t="s">
        <v>1860</v>
      </c>
      <c r="C440" s="29" t="s">
        <v>1861</v>
      </c>
      <c r="D440" s="29" t="s">
        <v>29</v>
      </c>
      <c r="E440" s="29" t="s">
        <v>807</v>
      </c>
      <c r="F440" s="41" t="s">
        <v>1862</v>
      </c>
      <c r="G440" s="29">
        <v>7</v>
      </c>
      <c r="H440" s="29" t="s">
        <v>1086</v>
      </c>
      <c r="I440" s="29">
        <v>7</v>
      </c>
      <c r="J440" s="71" t="s">
        <v>1863</v>
      </c>
      <c r="K440" s="29">
        <v>2019.04</v>
      </c>
      <c r="L440" s="77" t="s">
        <v>1740</v>
      </c>
      <c r="M440" s="29" t="s">
        <v>1707</v>
      </c>
      <c r="N440" s="29" t="s">
        <v>810</v>
      </c>
    </row>
    <row r="441" ht="36" spans="1:14">
      <c r="A441" s="54">
        <v>40</v>
      </c>
      <c r="B441" s="29" t="s">
        <v>1864</v>
      </c>
      <c r="C441" s="29" t="s">
        <v>1865</v>
      </c>
      <c r="D441" s="29" t="s">
        <v>43</v>
      </c>
      <c r="E441" s="29" t="s">
        <v>1866</v>
      </c>
      <c r="F441" s="41" t="s">
        <v>921</v>
      </c>
      <c r="G441" s="29">
        <v>5</v>
      </c>
      <c r="H441" s="29" t="s">
        <v>1086</v>
      </c>
      <c r="I441" s="29">
        <v>5</v>
      </c>
      <c r="J441" s="71" t="s">
        <v>1867</v>
      </c>
      <c r="K441" s="29">
        <v>2019.04</v>
      </c>
      <c r="L441" s="77" t="s">
        <v>1740</v>
      </c>
      <c r="M441" s="29" t="s">
        <v>984</v>
      </c>
      <c r="N441" s="29" t="s">
        <v>1868</v>
      </c>
    </row>
    <row r="442" ht="36" spans="1:14">
      <c r="A442" s="54">
        <v>41</v>
      </c>
      <c r="B442" s="29" t="s">
        <v>1869</v>
      </c>
      <c r="C442" s="29" t="s">
        <v>1870</v>
      </c>
      <c r="D442" s="29" t="s">
        <v>43</v>
      </c>
      <c r="E442" s="29" t="s">
        <v>1026</v>
      </c>
      <c r="F442" s="41" t="s">
        <v>928</v>
      </c>
      <c r="G442" s="29">
        <v>6</v>
      </c>
      <c r="H442" s="29" t="s">
        <v>1086</v>
      </c>
      <c r="I442" s="29">
        <v>6</v>
      </c>
      <c r="J442" s="71" t="s">
        <v>1871</v>
      </c>
      <c r="K442" s="29">
        <v>2019.04</v>
      </c>
      <c r="L442" s="77" t="s">
        <v>1740</v>
      </c>
      <c r="M442" s="29" t="s">
        <v>984</v>
      </c>
      <c r="N442" s="29" t="s">
        <v>1872</v>
      </c>
    </row>
    <row r="443" ht="36" spans="1:14">
      <c r="A443" s="54">
        <v>42</v>
      </c>
      <c r="B443" s="29" t="s">
        <v>1873</v>
      </c>
      <c r="C443" s="29" t="s">
        <v>1874</v>
      </c>
      <c r="D443" s="29" t="s">
        <v>47</v>
      </c>
      <c r="E443" s="29" t="s">
        <v>1670</v>
      </c>
      <c r="F443" s="41" t="s">
        <v>1875</v>
      </c>
      <c r="G443" s="29">
        <v>6</v>
      </c>
      <c r="H443" s="29" t="s">
        <v>1086</v>
      </c>
      <c r="I443" s="29">
        <v>6</v>
      </c>
      <c r="J443" s="71" t="s">
        <v>1876</v>
      </c>
      <c r="K443" s="29">
        <v>2019.04</v>
      </c>
      <c r="L443" s="77" t="s">
        <v>1740</v>
      </c>
      <c r="M443" s="29" t="s">
        <v>1810</v>
      </c>
      <c r="N443" s="29" t="s">
        <v>1877</v>
      </c>
    </row>
    <row r="444" ht="36" spans="1:14">
      <c r="A444" s="54">
        <v>43</v>
      </c>
      <c r="B444" s="29" t="s">
        <v>1878</v>
      </c>
      <c r="C444" s="29" t="s">
        <v>1879</v>
      </c>
      <c r="D444" s="29" t="s">
        <v>47</v>
      </c>
      <c r="E444" s="29" t="s">
        <v>1880</v>
      </c>
      <c r="F444" s="41" t="s">
        <v>693</v>
      </c>
      <c r="G444" s="29">
        <v>5</v>
      </c>
      <c r="H444" s="29" t="s">
        <v>1086</v>
      </c>
      <c r="I444" s="29">
        <v>5</v>
      </c>
      <c r="J444" s="71" t="s">
        <v>1881</v>
      </c>
      <c r="K444" s="29">
        <v>2019.04</v>
      </c>
      <c r="L444" s="77" t="s">
        <v>1740</v>
      </c>
      <c r="M444" s="29" t="s">
        <v>1810</v>
      </c>
      <c r="N444" s="29" t="s">
        <v>1880</v>
      </c>
    </row>
    <row r="445" ht="36" spans="1:14">
      <c r="A445" s="54">
        <v>44</v>
      </c>
      <c r="B445" s="29" t="s">
        <v>1882</v>
      </c>
      <c r="C445" s="29" t="s">
        <v>1883</v>
      </c>
      <c r="D445" s="29" t="s">
        <v>47</v>
      </c>
      <c r="E445" s="29" t="s">
        <v>1560</v>
      </c>
      <c r="F445" s="41" t="s">
        <v>1884</v>
      </c>
      <c r="G445" s="29">
        <v>5</v>
      </c>
      <c r="H445" s="29" t="s">
        <v>1086</v>
      </c>
      <c r="I445" s="29">
        <v>5</v>
      </c>
      <c r="J445" s="71" t="s">
        <v>1885</v>
      </c>
      <c r="K445" s="29">
        <v>2019.04</v>
      </c>
      <c r="L445" s="77" t="s">
        <v>1740</v>
      </c>
      <c r="M445" s="29" t="s">
        <v>1810</v>
      </c>
      <c r="N445" s="29" t="s">
        <v>1886</v>
      </c>
    </row>
    <row r="446" ht="36" spans="1:14">
      <c r="A446" s="54">
        <v>45</v>
      </c>
      <c r="B446" s="29" t="s">
        <v>1887</v>
      </c>
      <c r="C446" s="29" t="s">
        <v>1888</v>
      </c>
      <c r="D446" s="29" t="s">
        <v>67</v>
      </c>
      <c r="E446" s="29" t="s">
        <v>1889</v>
      </c>
      <c r="F446" s="41" t="s">
        <v>1890</v>
      </c>
      <c r="G446" s="29">
        <v>6</v>
      </c>
      <c r="H446" s="29" t="s">
        <v>1086</v>
      </c>
      <c r="I446" s="29">
        <v>6</v>
      </c>
      <c r="J446" s="71" t="s">
        <v>1891</v>
      </c>
      <c r="K446" s="29">
        <v>2019.04</v>
      </c>
      <c r="L446" s="77" t="s">
        <v>1740</v>
      </c>
      <c r="M446" s="29" t="s">
        <v>1892</v>
      </c>
      <c r="N446" s="29" t="s">
        <v>1889</v>
      </c>
    </row>
    <row r="447" ht="36" spans="1:14">
      <c r="A447" s="54">
        <v>46</v>
      </c>
      <c r="B447" s="29" t="s">
        <v>1893</v>
      </c>
      <c r="C447" s="29" t="s">
        <v>1894</v>
      </c>
      <c r="D447" s="29" t="s">
        <v>63</v>
      </c>
      <c r="E447" s="29" t="s">
        <v>1895</v>
      </c>
      <c r="F447" s="41" t="s">
        <v>1896</v>
      </c>
      <c r="G447" s="29">
        <v>6</v>
      </c>
      <c r="H447" s="29" t="s">
        <v>1086</v>
      </c>
      <c r="I447" s="29">
        <v>6</v>
      </c>
      <c r="J447" s="71" t="s">
        <v>1897</v>
      </c>
      <c r="K447" s="29">
        <v>2019.04</v>
      </c>
      <c r="L447" s="77" t="s">
        <v>1740</v>
      </c>
      <c r="M447" s="29" t="s">
        <v>1898</v>
      </c>
      <c r="N447" s="29" t="s">
        <v>367</v>
      </c>
    </row>
    <row r="448" ht="36" spans="1:14">
      <c r="A448" s="54">
        <v>47</v>
      </c>
      <c r="B448" s="29" t="s">
        <v>1899</v>
      </c>
      <c r="C448" s="41" t="s">
        <v>1900</v>
      </c>
      <c r="D448" s="29" t="s">
        <v>1901</v>
      </c>
      <c r="E448" s="29" t="s">
        <v>1509</v>
      </c>
      <c r="F448" s="41" t="s">
        <v>1875</v>
      </c>
      <c r="G448" s="29">
        <v>6</v>
      </c>
      <c r="H448" s="29" t="s">
        <v>1086</v>
      </c>
      <c r="I448" s="29">
        <v>6</v>
      </c>
      <c r="J448" s="71" t="s">
        <v>1902</v>
      </c>
      <c r="K448" s="29">
        <v>2019.04</v>
      </c>
      <c r="L448" s="77" t="s">
        <v>1740</v>
      </c>
      <c r="M448" s="29" t="s">
        <v>1903</v>
      </c>
      <c r="N448" s="29" t="s">
        <v>1509</v>
      </c>
    </row>
    <row r="449" ht="36" spans="1:14">
      <c r="A449" s="54">
        <v>48</v>
      </c>
      <c r="B449" s="29" t="s">
        <v>1904</v>
      </c>
      <c r="C449" s="29" t="s">
        <v>1905</v>
      </c>
      <c r="D449" s="29" t="s">
        <v>51</v>
      </c>
      <c r="E449" s="29" t="s">
        <v>189</v>
      </c>
      <c r="F449" s="41" t="s">
        <v>648</v>
      </c>
      <c r="G449" s="29">
        <v>10</v>
      </c>
      <c r="H449" s="29" t="s">
        <v>1086</v>
      </c>
      <c r="I449" s="29">
        <v>10</v>
      </c>
      <c r="J449" s="71" t="s">
        <v>1906</v>
      </c>
      <c r="K449" s="29">
        <v>2019.04</v>
      </c>
      <c r="L449" s="77" t="s">
        <v>1740</v>
      </c>
      <c r="M449" s="29" t="s">
        <v>1907</v>
      </c>
      <c r="N449" s="29" t="s">
        <v>1908</v>
      </c>
    </row>
    <row r="450" ht="36" spans="1:14">
      <c r="A450" s="54">
        <v>49</v>
      </c>
      <c r="B450" s="29" t="s">
        <v>1909</v>
      </c>
      <c r="C450" s="29" t="s">
        <v>1910</v>
      </c>
      <c r="D450" s="29" t="s">
        <v>71</v>
      </c>
      <c r="E450" s="29" t="s">
        <v>1911</v>
      </c>
      <c r="F450" s="41" t="s">
        <v>1875</v>
      </c>
      <c r="G450" s="29">
        <v>6</v>
      </c>
      <c r="H450" s="29" t="s">
        <v>1086</v>
      </c>
      <c r="I450" s="29">
        <v>6</v>
      </c>
      <c r="J450" s="71" t="s">
        <v>1912</v>
      </c>
      <c r="K450" s="29">
        <v>2019.04</v>
      </c>
      <c r="L450" s="77" t="s">
        <v>1740</v>
      </c>
      <c r="M450" s="29" t="s">
        <v>1913</v>
      </c>
      <c r="N450" s="29" t="s">
        <v>1911</v>
      </c>
    </row>
    <row r="451" ht="36" spans="1:14">
      <c r="A451" s="54">
        <v>50</v>
      </c>
      <c r="B451" s="29" t="s">
        <v>1914</v>
      </c>
      <c r="C451" s="29" t="s">
        <v>1915</v>
      </c>
      <c r="D451" s="29" t="s">
        <v>39</v>
      </c>
      <c r="E451" s="29" t="s">
        <v>217</v>
      </c>
      <c r="F451" s="41" t="s">
        <v>1916</v>
      </c>
      <c r="G451" s="29">
        <v>8</v>
      </c>
      <c r="H451" s="29" t="s">
        <v>1086</v>
      </c>
      <c r="I451" s="29">
        <v>8</v>
      </c>
      <c r="J451" s="71" t="s">
        <v>1917</v>
      </c>
      <c r="K451" s="29">
        <v>2019.04</v>
      </c>
      <c r="L451" s="77" t="s">
        <v>1740</v>
      </c>
      <c r="M451" s="29" t="s">
        <v>1918</v>
      </c>
      <c r="N451" s="29" t="s">
        <v>217</v>
      </c>
    </row>
    <row r="452" ht="36" spans="1:14">
      <c r="A452" s="54">
        <v>51</v>
      </c>
      <c r="B452" s="29" t="s">
        <v>1919</v>
      </c>
      <c r="C452" s="29" t="s">
        <v>1920</v>
      </c>
      <c r="D452" s="29" t="s">
        <v>51</v>
      </c>
      <c r="E452" s="29" t="s">
        <v>1064</v>
      </c>
      <c r="F452" s="41" t="s">
        <v>921</v>
      </c>
      <c r="G452" s="29">
        <v>6</v>
      </c>
      <c r="H452" s="29" t="s">
        <v>1086</v>
      </c>
      <c r="I452" s="29">
        <v>6</v>
      </c>
      <c r="J452" s="71" t="s">
        <v>1921</v>
      </c>
      <c r="K452" s="29">
        <v>2019.04</v>
      </c>
      <c r="L452" s="77" t="s">
        <v>1740</v>
      </c>
      <c r="M452" s="29" t="s">
        <v>54</v>
      </c>
      <c r="N452" s="29" t="s">
        <v>1922</v>
      </c>
    </row>
    <row r="453" ht="36" spans="1:14">
      <c r="A453" s="54">
        <v>52</v>
      </c>
      <c r="B453" s="29" t="s">
        <v>1923</v>
      </c>
      <c r="C453" s="107" t="s">
        <v>1924</v>
      </c>
      <c r="D453" s="107" t="s">
        <v>1925</v>
      </c>
      <c r="E453" s="107" t="s">
        <v>1926</v>
      </c>
      <c r="F453" s="29">
        <v>67</v>
      </c>
      <c r="G453" s="29">
        <v>67</v>
      </c>
      <c r="H453" s="29" t="s">
        <v>1086</v>
      </c>
      <c r="I453" s="29">
        <v>67</v>
      </c>
      <c r="J453" s="71" t="s">
        <v>1927</v>
      </c>
      <c r="K453" s="29">
        <v>2019.04</v>
      </c>
      <c r="L453" s="77" t="s">
        <v>1740</v>
      </c>
      <c r="M453" s="107" t="s">
        <v>1925</v>
      </c>
      <c r="N453" s="107" t="s">
        <v>1926</v>
      </c>
    </row>
    <row r="454" ht="24" spans="1:14">
      <c r="A454" s="27" t="s">
        <v>1928</v>
      </c>
      <c r="B454" s="28" t="s">
        <v>1929</v>
      </c>
      <c r="C454" s="28" t="s">
        <v>1930</v>
      </c>
      <c r="D454" s="19"/>
      <c r="E454" s="19"/>
      <c r="F454" s="30"/>
      <c r="G454" s="22"/>
      <c r="H454" s="19"/>
      <c r="I454" s="22"/>
      <c r="J454" s="20"/>
      <c r="K454" s="74"/>
      <c r="L454" s="74"/>
      <c r="M454" s="19"/>
      <c r="N454" s="19">
        <f>N455+N457+N466+N483</f>
        <v>2214.62</v>
      </c>
    </row>
    <row r="455" ht="36" spans="1:14">
      <c r="A455" s="27"/>
      <c r="B455" s="28" t="s">
        <v>1931</v>
      </c>
      <c r="C455" s="28"/>
      <c r="D455" s="19"/>
      <c r="E455" s="19"/>
      <c r="F455" s="30"/>
      <c r="G455" s="22"/>
      <c r="H455" s="19"/>
      <c r="I455" s="22"/>
      <c r="J455" s="20"/>
      <c r="K455" s="74"/>
      <c r="L455" s="74"/>
      <c r="M455" s="19"/>
      <c r="N455" s="19">
        <v>1240</v>
      </c>
    </row>
    <row r="456" ht="72" spans="1:15">
      <c r="A456" s="19">
        <v>1</v>
      </c>
      <c r="B456" s="20" t="s">
        <v>1932</v>
      </c>
      <c r="C456" s="20" t="s">
        <v>1933</v>
      </c>
      <c r="D456" s="19" t="s">
        <v>1934</v>
      </c>
      <c r="E456" s="19" t="s">
        <v>1935</v>
      </c>
      <c r="F456" s="30" t="s">
        <v>1936</v>
      </c>
      <c r="G456" s="82">
        <v>1240</v>
      </c>
      <c r="H456" s="67" t="s">
        <v>32</v>
      </c>
      <c r="I456" s="82">
        <v>1240</v>
      </c>
      <c r="J456" s="20" t="s">
        <v>1937</v>
      </c>
      <c r="K456" s="76">
        <v>43586</v>
      </c>
      <c r="L456" s="76">
        <v>43800</v>
      </c>
      <c r="M456" s="29" t="s">
        <v>1930</v>
      </c>
      <c r="N456" s="29" t="s">
        <v>1930</v>
      </c>
      <c r="O456" s="2"/>
    </row>
    <row r="457" ht="24" spans="1:14">
      <c r="A457" s="27"/>
      <c r="B457" s="28" t="s">
        <v>1938</v>
      </c>
      <c r="C457" s="28"/>
      <c r="D457" s="19"/>
      <c r="E457" s="19"/>
      <c r="F457" s="30"/>
      <c r="G457" s="22"/>
      <c r="H457" s="19"/>
      <c r="I457" s="22"/>
      <c r="J457" s="20"/>
      <c r="K457" s="74"/>
      <c r="L457" s="74"/>
      <c r="M457" s="19"/>
      <c r="N457" s="19">
        <v>234.63</v>
      </c>
    </row>
    <row r="458" ht="36" spans="1:14">
      <c r="A458" s="29">
        <v>1</v>
      </c>
      <c r="B458" s="110" t="s">
        <v>1939</v>
      </c>
      <c r="C458" s="110" t="s">
        <v>1940</v>
      </c>
      <c r="D458" s="111" t="s">
        <v>67</v>
      </c>
      <c r="E458" s="111" t="s">
        <v>757</v>
      </c>
      <c r="F458" s="111" t="s">
        <v>1941</v>
      </c>
      <c r="G458" s="83">
        <v>19.31</v>
      </c>
      <c r="H458" s="29" t="s">
        <v>32</v>
      </c>
      <c r="I458" s="83">
        <v>19.31</v>
      </c>
      <c r="J458" s="110" t="s">
        <v>1942</v>
      </c>
      <c r="K458" s="55">
        <v>43556</v>
      </c>
      <c r="L458" s="55">
        <v>43617</v>
      </c>
      <c r="M458" s="29" t="s">
        <v>1930</v>
      </c>
      <c r="N458" s="112" t="s">
        <v>1943</v>
      </c>
    </row>
    <row r="459" ht="48" spans="1:14">
      <c r="A459" s="29">
        <v>2</v>
      </c>
      <c r="B459" s="110" t="s">
        <v>1944</v>
      </c>
      <c r="C459" s="110" t="s">
        <v>1945</v>
      </c>
      <c r="D459" s="111" t="s">
        <v>39</v>
      </c>
      <c r="E459" s="111" t="s">
        <v>479</v>
      </c>
      <c r="F459" s="112" t="s">
        <v>1946</v>
      </c>
      <c r="G459" s="83">
        <v>45.53</v>
      </c>
      <c r="H459" s="29" t="s">
        <v>32</v>
      </c>
      <c r="I459" s="83">
        <v>45.53</v>
      </c>
      <c r="J459" s="122" t="s">
        <v>1947</v>
      </c>
      <c r="K459" s="55">
        <v>43556</v>
      </c>
      <c r="L459" s="55">
        <v>43617</v>
      </c>
      <c r="M459" s="29" t="s">
        <v>1930</v>
      </c>
      <c r="N459" s="112" t="s">
        <v>1943</v>
      </c>
    </row>
    <row r="460" ht="36" spans="1:14">
      <c r="A460" s="29">
        <v>3</v>
      </c>
      <c r="B460" s="110" t="s">
        <v>1948</v>
      </c>
      <c r="C460" s="110" t="s">
        <v>1949</v>
      </c>
      <c r="D460" s="111" t="s">
        <v>63</v>
      </c>
      <c r="E460" s="111" t="s">
        <v>1950</v>
      </c>
      <c r="F460" s="111" t="s">
        <v>1951</v>
      </c>
      <c r="G460" s="83">
        <v>43.32</v>
      </c>
      <c r="H460" s="29" t="s">
        <v>32</v>
      </c>
      <c r="I460" s="83">
        <v>43.32</v>
      </c>
      <c r="J460" s="110" t="s">
        <v>1952</v>
      </c>
      <c r="K460" s="55">
        <v>43556</v>
      </c>
      <c r="L460" s="55">
        <v>43617</v>
      </c>
      <c r="M460" s="29" t="s">
        <v>1930</v>
      </c>
      <c r="N460" s="112" t="s">
        <v>1943</v>
      </c>
    </row>
    <row r="461" ht="36" spans="1:14">
      <c r="A461" s="29">
        <v>4</v>
      </c>
      <c r="B461" s="110" t="s">
        <v>1953</v>
      </c>
      <c r="C461" s="110" t="s">
        <v>1954</v>
      </c>
      <c r="D461" s="111" t="s">
        <v>75</v>
      </c>
      <c r="E461" s="111" t="s">
        <v>591</v>
      </c>
      <c r="F461" s="111" t="s">
        <v>1955</v>
      </c>
      <c r="G461" s="83">
        <v>11.6</v>
      </c>
      <c r="H461" s="29" t="s">
        <v>32</v>
      </c>
      <c r="I461" s="83">
        <v>11.6</v>
      </c>
      <c r="J461" s="122" t="s">
        <v>1956</v>
      </c>
      <c r="K461" s="55">
        <v>43556</v>
      </c>
      <c r="L461" s="55">
        <v>43617</v>
      </c>
      <c r="M461" s="29" t="s">
        <v>1930</v>
      </c>
      <c r="N461" s="112" t="s">
        <v>1943</v>
      </c>
    </row>
    <row r="462" ht="36" spans="1:14">
      <c r="A462" s="29">
        <v>5</v>
      </c>
      <c r="B462" s="110" t="s">
        <v>1957</v>
      </c>
      <c r="C462" s="110" t="s">
        <v>1958</v>
      </c>
      <c r="D462" s="111" t="s">
        <v>75</v>
      </c>
      <c r="E462" s="111" t="s">
        <v>586</v>
      </c>
      <c r="F462" s="111" t="s">
        <v>1959</v>
      </c>
      <c r="G462" s="83">
        <v>19.89</v>
      </c>
      <c r="H462" s="29" t="s">
        <v>32</v>
      </c>
      <c r="I462" s="83">
        <v>19.89</v>
      </c>
      <c r="J462" s="110" t="s">
        <v>1960</v>
      </c>
      <c r="K462" s="55">
        <v>43556</v>
      </c>
      <c r="L462" s="55">
        <v>43617</v>
      </c>
      <c r="M462" s="29" t="s">
        <v>1930</v>
      </c>
      <c r="N462" s="112" t="s">
        <v>1943</v>
      </c>
    </row>
    <row r="463" ht="36" spans="1:14">
      <c r="A463" s="29">
        <v>6</v>
      </c>
      <c r="B463" s="110" t="s">
        <v>1961</v>
      </c>
      <c r="C463" s="110" t="s">
        <v>1962</v>
      </c>
      <c r="D463" s="111" t="s">
        <v>67</v>
      </c>
      <c r="E463" s="111" t="s">
        <v>502</v>
      </c>
      <c r="F463" s="111" t="s">
        <v>1963</v>
      </c>
      <c r="G463" s="83">
        <v>54.93</v>
      </c>
      <c r="H463" s="29" t="s">
        <v>32</v>
      </c>
      <c r="I463" s="83">
        <v>54.93</v>
      </c>
      <c r="J463" s="122" t="s">
        <v>1964</v>
      </c>
      <c r="K463" s="55">
        <v>43556</v>
      </c>
      <c r="L463" s="55">
        <v>43617</v>
      </c>
      <c r="M463" s="29" t="s">
        <v>1930</v>
      </c>
      <c r="N463" s="112" t="s">
        <v>1943</v>
      </c>
    </row>
    <row r="464" ht="36" spans="1:14">
      <c r="A464" s="29">
        <v>7</v>
      </c>
      <c r="B464" s="110" t="s">
        <v>1965</v>
      </c>
      <c r="C464" s="110" t="s">
        <v>1966</v>
      </c>
      <c r="D464" s="111" t="s">
        <v>75</v>
      </c>
      <c r="E464" s="111" t="s">
        <v>257</v>
      </c>
      <c r="F464" s="111" t="s">
        <v>1959</v>
      </c>
      <c r="G464" s="83">
        <v>34.53</v>
      </c>
      <c r="H464" s="29" t="s">
        <v>32</v>
      </c>
      <c r="I464" s="83">
        <v>34.53</v>
      </c>
      <c r="J464" s="110" t="s">
        <v>1960</v>
      </c>
      <c r="K464" s="55">
        <v>43556</v>
      </c>
      <c r="L464" s="55">
        <v>43617</v>
      </c>
      <c r="M464" s="29" t="s">
        <v>1930</v>
      </c>
      <c r="N464" s="112" t="s">
        <v>1943</v>
      </c>
    </row>
    <row r="465" ht="36" spans="1:14">
      <c r="A465" s="29">
        <v>8</v>
      </c>
      <c r="B465" s="110" t="s">
        <v>1967</v>
      </c>
      <c r="C465" s="110" t="s">
        <v>1968</v>
      </c>
      <c r="D465" s="111" t="s">
        <v>39</v>
      </c>
      <c r="E465" s="111" t="s">
        <v>934</v>
      </c>
      <c r="F465" s="111" t="s">
        <v>1969</v>
      </c>
      <c r="G465" s="83">
        <v>5.52</v>
      </c>
      <c r="H465" s="29" t="s">
        <v>32</v>
      </c>
      <c r="I465" s="83">
        <v>5.52</v>
      </c>
      <c r="J465" s="122" t="s">
        <v>1970</v>
      </c>
      <c r="K465" s="55">
        <v>43556</v>
      </c>
      <c r="L465" s="55">
        <v>43617</v>
      </c>
      <c r="M465" s="29" t="s">
        <v>1930</v>
      </c>
      <c r="N465" s="112" t="s">
        <v>1943</v>
      </c>
    </row>
    <row r="466" ht="24" spans="1:14">
      <c r="A466" s="19"/>
      <c r="B466" s="28" t="s">
        <v>1971</v>
      </c>
      <c r="C466" s="28" t="s">
        <v>1930</v>
      </c>
      <c r="D466" s="19"/>
      <c r="E466" s="19"/>
      <c r="F466" s="30"/>
      <c r="G466" s="22"/>
      <c r="H466" s="19"/>
      <c r="I466" s="22"/>
      <c r="J466" s="20"/>
      <c r="K466" s="74"/>
      <c r="L466" s="74"/>
      <c r="M466" s="19"/>
      <c r="N466" s="19">
        <v>235</v>
      </c>
    </row>
    <row r="467" ht="48" spans="1:14">
      <c r="A467" s="67">
        <v>1</v>
      </c>
      <c r="B467" s="79" t="s">
        <v>1972</v>
      </c>
      <c r="C467" s="79" t="s">
        <v>1973</v>
      </c>
      <c r="D467" s="80" t="s">
        <v>63</v>
      </c>
      <c r="E467" s="80" t="s">
        <v>1974</v>
      </c>
      <c r="F467" s="113" t="s">
        <v>602</v>
      </c>
      <c r="G467" s="114">
        <v>25</v>
      </c>
      <c r="H467" s="29" t="s">
        <v>32</v>
      </c>
      <c r="I467" s="114">
        <v>25</v>
      </c>
      <c r="J467" s="68" t="s">
        <v>1975</v>
      </c>
      <c r="K467" s="73">
        <v>43521</v>
      </c>
      <c r="L467" s="73">
        <v>43570</v>
      </c>
      <c r="M467" s="67" t="s">
        <v>1930</v>
      </c>
      <c r="N467" s="67" t="s">
        <v>1930</v>
      </c>
    </row>
    <row r="468" ht="48" spans="1:14">
      <c r="A468" s="67">
        <v>2</v>
      </c>
      <c r="B468" s="79" t="s">
        <v>1976</v>
      </c>
      <c r="C468" s="79" t="s">
        <v>712</v>
      </c>
      <c r="D468" s="80" t="s">
        <v>43</v>
      </c>
      <c r="E468" s="80" t="s">
        <v>760</v>
      </c>
      <c r="F468" s="113" t="s">
        <v>1977</v>
      </c>
      <c r="G468" s="114">
        <v>16</v>
      </c>
      <c r="H468" s="29" t="s">
        <v>32</v>
      </c>
      <c r="I468" s="114">
        <v>16</v>
      </c>
      <c r="J468" s="68" t="s">
        <v>1978</v>
      </c>
      <c r="K468" s="73">
        <v>43521</v>
      </c>
      <c r="L468" s="73">
        <v>43570</v>
      </c>
      <c r="M468" s="67" t="s">
        <v>1930</v>
      </c>
      <c r="N468" s="67" t="s">
        <v>1930</v>
      </c>
    </row>
    <row r="469" ht="48" spans="1:14">
      <c r="A469" s="67">
        <v>3</v>
      </c>
      <c r="B469" s="79" t="s">
        <v>1979</v>
      </c>
      <c r="C469" s="79" t="s">
        <v>712</v>
      </c>
      <c r="D469" s="80" t="s">
        <v>71</v>
      </c>
      <c r="E469" s="80" t="s">
        <v>1411</v>
      </c>
      <c r="F469" s="113" t="s">
        <v>667</v>
      </c>
      <c r="G469" s="114">
        <v>8</v>
      </c>
      <c r="H469" s="29" t="s">
        <v>32</v>
      </c>
      <c r="I469" s="114">
        <v>8</v>
      </c>
      <c r="J469" s="68" t="s">
        <v>1980</v>
      </c>
      <c r="K469" s="73">
        <v>43521</v>
      </c>
      <c r="L469" s="73">
        <v>43570</v>
      </c>
      <c r="M469" s="67" t="s">
        <v>1930</v>
      </c>
      <c r="N469" s="67" t="s">
        <v>1930</v>
      </c>
    </row>
    <row r="470" ht="48" spans="1:14">
      <c r="A470" s="67">
        <v>4</v>
      </c>
      <c r="B470" s="79" t="s">
        <v>1981</v>
      </c>
      <c r="C470" s="79" t="s">
        <v>1982</v>
      </c>
      <c r="D470" s="80" t="s">
        <v>67</v>
      </c>
      <c r="E470" s="80" t="s">
        <v>1389</v>
      </c>
      <c r="F470" s="113" t="s">
        <v>675</v>
      </c>
      <c r="G470" s="114">
        <v>15</v>
      </c>
      <c r="H470" s="29" t="s">
        <v>32</v>
      </c>
      <c r="I470" s="114">
        <v>15</v>
      </c>
      <c r="J470" s="68" t="s">
        <v>1978</v>
      </c>
      <c r="K470" s="73">
        <v>43521</v>
      </c>
      <c r="L470" s="73">
        <v>43573</v>
      </c>
      <c r="M470" s="67" t="s">
        <v>1930</v>
      </c>
      <c r="N470" s="67" t="s">
        <v>1930</v>
      </c>
    </row>
    <row r="471" ht="48" spans="1:14">
      <c r="A471" s="67">
        <v>5</v>
      </c>
      <c r="B471" s="79" t="s">
        <v>1983</v>
      </c>
      <c r="C471" s="79" t="s">
        <v>1984</v>
      </c>
      <c r="D471" s="80" t="s">
        <v>55</v>
      </c>
      <c r="E471" s="80" t="s">
        <v>1097</v>
      </c>
      <c r="F471" s="113" t="s">
        <v>1985</v>
      </c>
      <c r="G471" s="114">
        <v>18</v>
      </c>
      <c r="H471" s="29" t="s">
        <v>32</v>
      </c>
      <c r="I471" s="114">
        <v>18</v>
      </c>
      <c r="J471" s="68" t="s">
        <v>1986</v>
      </c>
      <c r="K471" s="73">
        <v>43521</v>
      </c>
      <c r="L471" s="73">
        <v>43574</v>
      </c>
      <c r="M471" s="67" t="s">
        <v>1930</v>
      </c>
      <c r="N471" s="67" t="s">
        <v>1930</v>
      </c>
    </row>
    <row r="472" ht="48" spans="1:14">
      <c r="A472" s="67">
        <v>6</v>
      </c>
      <c r="B472" s="79" t="s">
        <v>1987</v>
      </c>
      <c r="C472" s="79" t="s">
        <v>712</v>
      </c>
      <c r="D472" s="80" t="s">
        <v>39</v>
      </c>
      <c r="E472" s="80" t="s">
        <v>479</v>
      </c>
      <c r="F472" s="113" t="s">
        <v>667</v>
      </c>
      <c r="G472" s="114">
        <v>8</v>
      </c>
      <c r="H472" s="29" t="s">
        <v>32</v>
      </c>
      <c r="I472" s="114">
        <v>8</v>
      </c>
      <c r="J472" s="68" t="s">
        <v>1980</v>
      </c>
      <c r="K472" s="73">
        <v>43521</v>
      </c>
      <c r="L472" s="73">
        <v>43575</v>
      </c>
      <c r="M472" s="67" t="s">
        <v>1930</v>
      </c>
      <c r="N472" s="67" t="s">
        <v>1930</v>
      </c>
    </row>
    <row r="473" ht="48" spans="1:14">
      <c r="A473" s="67">
        <v>7</v>
      </c>
      <c r="B473" s="79" t="s">
        <v>1988</v>
      </c>
      <c r="C473" s="79" t="s">
        <v>712</v>
      </c>
      <c r="D473" s="80" t="s">
        <v>67</v>
      </c>
      <c r="E473" s="80" t="s">
        <v>1989</v>
      </c>
      <c r="F473" s="113" t="s">
        <v>1990</v>
      </c>
      <c r="G473" s="114">
        <v>17</v>
      </c>
      <c r="H473" s="29" t="s">
        <v>32</v>
      </c>
      <c r="I473" s="114">
        <v>17</v>
      </c>
      <c r="J473" s="68" t="s">
        <v>1991</v>
      </c>
      <c r="K473" s="73">
        <v>43521</v>
      </c>
      <c r="L473" s="73">
        <v>43576</v>
      </c>
      <c r="M473" s="67" t="s">
        <v>1930</v>
      </c>
      <c r="N473" s="67" t="s">
        <v>1930</v>
      </c>
    </row>
    <row r="474" ht="48" spans="1:14">
      <c r="A474" s="67">
        <v>8</v>
      </c>
      <c r="B474" s="79" t="s">
        <v>1992</v>
      </c>
      <c r="C474" s="79" t="s">
        <v>712</v>
      </c>
      <c r="D474" s="80" t="s">
        <v>55</v>
      </c>
      <c r="E474" s="80" t="s">
        <v>1993</v>
      </c>
      <c r="F474" s="113" t="s">
        <v>1994</v>
      </c>
      <c r="G474" s="114">
        <v>13</v>
      </c>
      <c r="H474" s="29" t="s">
        <v>32</v>
      </c>
      <c r="I474" s="114">
        <v>13</v>
      </c>
      <c r="J474" s="68" t="s">
        <v>1978</v>
      </c>
      <c r="K474" s="73">
        <v>43521</v>
      </c>
      <c r="L474" s="73">
        <v>43577</v>
      </c>
      <c r="M474" s="67" t="s">
        <v>1930</v>
      </c>
      <c r="N474" s="67" t="s">
        <v>1930</v>
      </c>
    </row>
    <row r="475" ht="48" spans="1:14">
      <c r="A475" s="67">
        <v>9</v>
      </c>
      <c r="B475" s="79" t="s">
        <v>1995</v>
      </c>
      <c r="C475" s="79" t="s">
        <v>1996</v>
      </c>
      <c r="D475" s="80" t="s">
        <v>43</v>
      </c>
      <c r="E475" s="80" t="s">
        <v>1997</v>
      </c>
      <c r="F475" s="113" t="s">
        <v>1998</v>
      </c>
      <c r="G475" s="114">
        <v>15</v>
      </c>
      <c r="H475" s="29" t="s">
        <v>32</v>
      </c>
      <c r="I475" s="114">
        <v>15</v>
      </c>
      <c r="J475" s="68" t="s">
        <v>1999</v>
      </c>
      <c r="K475" s="73">
        <v>43521</v>
      </c>
      <c r="L475" s="73">
        <v>43578</v>
      </c>
      <c r="M475" s="67" t="s">
        <v>1930</v>
      </c>
      <c r="N475" s="67" t="s">
        <v>1930</v>
      </c>
    </row>
    <row r="476" ht="24" spans="1:14">
      <c r="A476" s="67">
        <v>10</v>
      </c>
      <c r="B476" s="115" t="s">
        <v>2000</v>
      </c>
      <c r="C476" s="115" t="s">
        <v>2001</v>
      </c>
      <c r="D476" s="80" t="s">
        <v>39</v>
      </c>
      <c r="E476" s="80" t="s">
        <v>539</v>
      </c>
      <c r="F476" s="113" t="s">
        <v>629</v>
      </c>
      <c r="G476" s="116">
        <v>14</v>
      </c>
      <c r="H476" s="29" t="s">
        <v>32</v>
      </c>
      <c r="I476" s="116">
        <v>14</v>
      </c>
      <c r="J476" s="20" t="s">
        <v>2002</v>
      </c>
      <c r="K476" s="73">
        <v>43475</v>
      </c>
      <c r="L476" s="73">
        <v>43565</v>
      </c>
      <c r="M476" s="67" t="s">
        <v>1930</v>
      </c>
      <c r="N476" s="67" t="s">
        <v>1930</v>
      </c>
    </row>
    <row r="477" ht="36" spans="1:14">
      <c r="A477" s="67">
        <v>11</v>
      </c>
      <c r="B477" s="117" t="s">
        <v>2003</v>
      </c>
      <c r="C477" s="117" t="s">
        <v>2004</v>
      </c>
      <c r="D477" s="80" t="s">
        <v>63</v>
      </c>
      <c r="E477" s="80" t="s">
        <v>1950</v>
      </c>
      <c r="F477" s="113" t="s">
        <v>2005</v>
      </c>
      <c r="G477" s="116">
        <v>8</v>
      </c>
      <c r="H477" s="29" t="s">
        <v>32</v>
      </c>
      <c r="I477" s="116">
        <v>8</v>
      </c>
      <c r="J477" s="20" t="s">
        <v>2006</v>
      </c>
      <c r="K477" s="73">
        <v>43476</v>
      </c>
      <c r="L477" s="73">
        <v>43535</v>
      </c>
      <c r="M477" s="67" t="s">
        <v>1930</v>
      </c>
      <c r="N477" s="67" t="s">
        <v>1930</v>
      </c>
    </row>
    <row r="478" ht="24" spans="1:14">
      <c r="A478" s="67">
        <v>12</v>
      </c>
      <c r="B478" s="117" t="s">
        <v>2007</v>
      </c>
      <c r="C478" s="117" t="s">
        <v>2008</v>
      </c>
      <c r="D478" s="80" t="s">
        <v>63</v>
      </c>
      <c r="E478" s="80" t="s">
        <v>2009</v>
      </c>
      <c r="F478" s="113" t="s">
        <v>1994</v>
      </c>
      <c r="G478" s="116">
        <v>13</v>
      </c>
      <c r="H478" s="29" t="s">
        <v>32</v>
      </c>
      <c r="I478" s="116">
        <v>13</v>
      </c>
      <c r="J478" s="20" t="s">
        <v>2010</v>
      </c>
      <c r="K478" s="73">
        <v>43477</v>
      </c>
      <c r="L478" s="73">
        <v>43536</v>
      </c>
      <c r="M478" s="67" t="s">
        <v>1930</v>
      </c>
      <c r="N478" s="67" t="s">
        <v>1930</v>
      </c>
    </row>
    <row r="479" ht="36" spans="1:14">
      <c r="A479" s="67">
        <v>13</v>
      </c>
      <c r="B479" s="117" t="s">
        <v>2011</v>
      </c>
      <c r="C479" s="117" t="s">
        <v>2012</v>
      </c>
      <c r="D479" s="80" t="s">
        <v>47</v>
      </c>
      <c r="E479" s="80" t="s">
        <v>1816</v>
      </c>
      <c r="F479" s="113" t="s">
        <v>629</v>
      </c>
      <c r="G479" s="116">
        <v>14</v>
      </c>
      <c r="H479" s="29" t="s">
        <v>32</v>
      </c>
      <c r="I479" s="116">
        <v>14</v>
      </c>
      <c r="J479" s="20" t="s">
        <v>2013</v>
      </c>
      <c r="K479" s="73">
        <v>43478</v>
      </c>
      <c r="L479" s="73">
        <v>43537</v>
      </c>
      <c r="M479" s="67" t="s">
        <v>1930</v>
      </c>
      <c r="N479" s="67" t="s">
        <v>1930</v>
      </c>
    </row>
    <row r="480" ht="36" spans="1:14">
      <c r="A480" s="67">
        <v>14</v>
      </c>
      <c r="B480" s="115" t="s">
        <v>2014</v>
      </c>
      <c r="C480" s="115" t="s">
        <v>2015</v>
      </c>
      <c r="D480" s="80" t="s">
        <v>51</v>
      </c>
      <c r="E480" s="80" t="s">
        <v>2016</v>
      </c>
      <c r="F480" s="113" t="s">
        <v>592</v>
      </c>
      <c r="G480" s="116">
        <v>10</v>
      </c>
      <c r="H480" s="29" t="s">
        <v>32</v>
      </c>
      <c r="I480" s="116">
        <v>10</v>
      </c>
      <c r="J480" s="20" t="s">
        <v>2017</v>
      </c>
      <c r="K480" s="73">
        <v>43479</v>
      </c>
      <c r="L480" s="73">
        <v>43538</v>
      </c>
      <c r="M480" s="67" t="s">
        <v>1930</v>
      </c>
      <c r="N480" s="67" t="s">
        <v>1930</v>
      </c>
    </row>
    <row r="481" ht="36" spans="1:14">
      <c r="A481" s="67">
        <v>15</v>
      </c>
      <c r="B481" s="115" t="s">
        <v>2018</v>
      </c>
      <c r="C481" s="115" t="s">
        <v>2019</v>
      </c>
      <c r="D481" s="80" t="s">
        <v>35</v>
      </c>
      <c r="E481" s="80" t="s">
        <v>2020</v>
      </c>
      <c r="F481" s="113" t="s">
        <v>2021</v>
      </c>
      <c r="G481" s="116">
        <v>10</v>
      </c>
      <c r="H481" s="29" t="s">
        <v>32</v>
      </c>
      <c r="I481" s="116">
        <v>10</v>
      </c>
      <c r="J481" s="20" t="s">
        <v>2022</v>
      </c>
      <c r="K481" s="73">
        <v>43480</v>
      </c>
      <c r="L481" s="73">
        <v>43539</v>
      </c>
      <c r="M481" s="67" t="s">
        <v>1930</v>
      </c>
      <c r="N481" s="67" t="s">
        <v>1930</v>
      </c>
    </row>
    <row r="482" ht="36" spans="1:14">
      <c r="A482" s="67">
        <v>16</v>
      </c>
      <c r="B482" s="115" t="s">
        <v>2023</v>
      </c>
      <c r="C482" s="115" t="s">
        <v>2024</v>
      </c>
      <c r="D482" s="80" t="s">
        <v>63</v>
      </c>
      <c r="E482" s="80" t="s">
        <v>2025</v>
      </c>
      <c r="F482" s="113" t="s">
        <v>1998</v>
      </c>
      <c r="G482" s="116">
        <v>31</v>
      </c>
      <c r="H482" s="29" t="s">
        <v>32</v>
      </c>
      <c r="I482" s="116">
        <v>31</v>
      </c>
      <c r="J482" s="20" t="s">
        <v>2026</v>
      </c>
      <c r="K482" s="73">
        <v>43481</v>
      </c>
      <c r="L482" s="73">
        <v>43540</v>
      </c>
      <c r="M482" s="67" t="s">
        <v>1930</v>
      </c>
      <c r="N482" s="67" t="s">
        <v>1930</v>
      </c>
    </row>
    <row r="483" ht="24" spans="1:14">
      <c r="A483" s="19"/>
      <c r="B483" s="28" t="s">
        <v>2027</v>
      </c>
      <c r="C483" s="28" t="s">
        <v>2028</v>
      </c>
      <c r="D483" s="19"/>
      <c r="E483" s="19"/>
      <c r="F483" s="30"/>
      <c r="G483" s="22"/>
      <c r="H483" s="19"/>
      <c r="I483" s="22"/>
      <c r="J483" s="20"/>
      <c r="K483" s="74"/>
      <c r="L483" s="74"/>
      <c r="M483" s="19"/>
      <c r="N483" s="19">
        <v>504.99</v>
      </c>
    </row>
    <row r="484" ht="48" spans="1:14">
      <c r="A484" s="19">
        <v>1</v>
      </c>
      <c r="B484" s="20" t="s">
        <v>2029</v>
      </c>
      <c r="C484" s="20" t="s">
        <v>2030</v>
      </c>
      <c r="D484" s="19" t="s">
        <v>35</v>
      </c>
      <c r="E484" s="30" t="s">
        <v>2031</v>
      </c>
      <c r="F484" s="30" t="s">
        <v>2032</v>
      </c>
      <c r="G484" s="22">
        <v>118.98</v>
      </c>
      <c r="H484" s="29" t="s">
        <v>32</v>
      </c>
      <c r="I484" s="22">
        <v>118.98</v>
      </c>
      <c r="J484" s="20" t="s">
        <v>2033</v>
      </c>
      <c r="K484" s="56">
        <v>43678</v>
      </c>
      <c r="L484" s="56">
        <v>43771</v>
      </c>
      <c r="M484" s="19" t="s">
        <v>2034</v>
      </c>
      <c r="N484" s="19" t="s">
        <v>1930</v>
      </c>
    </row>
    <row r="485" ht="84" spans="1:14">
      <c r="A485" s="19">
        <v>2</v>
      </c>
      <c r="B485" s="20" t="s">
        <v>2035</v>
      </c>
      <c r="C485" s="20" t="s">
        <v>2036</v>
      </c>
      <c r="D485" s="19" t="s">
        <v>39</v>
      </c>
      <c r="E485" s="30" t="s">
        <v>373</v>
      </c>
      <c r="F485" s="30" t="s">
        <v>2037</v>
      </c>
      <c r="G485" s="22">
        <v>110.98</v>
      </c>
      <c r="H485" s="29" t="s">
        <v>32</v>
      </c>
      <c r="I485" s="22">
        <v>110.98</v>
      </c>
      <c r="J485" s="20" t="s">
        <v>2038</v>
      </c>
      <c r="K485" s="56">
        <v>43678</v>
      </c>
      <c r="L485" s="56">
        <v>43771</v>
      </c>
      <c r="M485" s="19" t="s">
        <v>2034</v>
      </c>
      <c r="N485" s="19" t="s">
        <v>1930</v>
      </c>
    </row>
    <row r="486" ht="48" spans="1:14">
      <c r="A486" s="19">
        <v>3</v>
      </c>
      <c r="B486" s="20" t="s">
        <v>2039</v>
      </c>
      <c r="C486" s="20" t="s">
        <v>2040</v>
      </c>
      <c r="D486" s="19" t="s">
        <v>63</v>
      </c>
      <c r="E486" s="19" t="s">
        <v>2041</v>
      </c>
      <c r="F486" s="30" t="s">
        <v>2042</v>
      </c>
      <c r="G486" s="82">
        <v>25</v>
      </c>
      <c r="H486" s="29" t="s">
        <v>32</v>
      </c>
      <c r="I486" s="82">
        <v>25</v>
      </c>
      <c r="J486" s="20" t="s">
        <v>2043</v>
      </c>
      <c r="K486" s="56">
        <v>43678</v>
      </c>
      <c r="L486" s="56">
        <v>43771</v>
      </c>
      <c r="M486" s="19" t="s">
        <v>2034</v>
      </c>
      <c r="N486" s="19" t="s">
        <v>1930</v>
      </c>
    </row>
    <row r="487" ht="60" spans="1:14">
      <c r="A487" s="19">
        <v>4</v>
      </c>
      <c r="B487" s="20" t="s">
        <v>2044</v>
      </c>
      <c r="C487" s="20" t="s">
        <v>2045</v>
      </c>
      <c r="D487" s="19" t="s">
        <v>29</v>
      </c>
      <c r="E487" s="19" t="s">
        <v>2046</v>
      </c>
      <c r="F487" s="30" t="s">
        <v>2047</v>
      </c>
      <c r="G487" s="22">
        <v>64.74</v>
      </c>
      <c r="H487" s="29" t="s">
        <v>32</v>
      </c>
      <c r="I487" s="22">
        <v>64.74</v>
      </c>
      <c r="J487" s="20" t="s">
        <v>2048</v>
      </c>
      <c r="K487" s="56">
        <v>43678</v>
      </c>
      <c r="L487" s="56">
        <v>43771</v>
      </c>
      <c r="M487" s="19" t="s">
        <v>2034</v>
      </c>
      <c r="N487" s="19" t="s">
        <v>1930</v>
      </c>
    </row>
    <row r="488" ht="36" spans="1:14">
      <c r="A488" s="19">
        <v>5</v>
      </c>
      <c r="B488" s="20" t="s">
        <v>2049</v>
      </c>
      <c r="C488" s="20" t="s">
        <v>2050</v>
      </c>
      <c r="D488" s="19" t="s">
        <v>39</v>
      </c>
      <c r="E488" s="19" t="s">
        <v>970</v>
      </c>
      <c r="F488" s="30" t="s">
        <v>1936</v>
      </c>
      <c r="G488" s="22">
        <v>35.29</v>
      </c>
      <c r="H488" s="29" t="s">
        <v>32</v>
      </c>
      <c r="I488" s="22">
        <v>35.29</v>
      </c>
      <c r="J488" s="20" t="s">
        <v>2051</v>
      </c>
      <c r="K488" s="56">
        <v>43678</v>
      </c>
      <c r="L488" s="56">
        <v>43771</v>
      </c>
      <c r="M488" s="19" t="s">
        <v>2034</v>
      </c>
      <c r="N488" s="19" t="s">
        <v>1930</v>
      </c>
    </row>
    <row r="489" ht="36" spans="1:14">
      <c r="A489" s="19">
        <v>6</v>
      </c>
      <c r="B489" s="20" t="s">
        <v>2052</v>
      </c>
      <c r="C489" s="20" t="s">
        <v>2053</v>
      </c>
      <c r="D489" s="19" t="s">
        <v>2054</v>
      </c>
      <c r="E489" s="19" t="s">
        <v>2055</v>
      </c>
      <c r="F489" s="30" t="s">
        <v>2056</v>
      </c>
      <c r="G489" s="82">
        <v>150</v>
      </c>
      <c r="H489" s="29" t="s">
        <v>32</v>
      </c>
      <c r="I489" s="82">
        <v>150</v>
      </c>
      <c r="J489" s="20" t="s">
        <v>2057</v>
      </c>
      <c r="K489" s="19" t="s">
        <v>2058</v>
      </c>
      <c r="L489" s="56">
        <v>43800</v>
      </c>
      <c r="M489" s="19" t="s">
        <v>2034</v>
      </c>
      <c r="N489" s="19" t="s">
        <v>2059</v>
      </c>
    </row>
    <row r="490" ht="24" spans="1:14">
      <c r="A490" s="27" t="s">
        <v>2060</v>
      </c>
      <c r="B490" s="28" t="s">
        <v>2061</v>
      </c>
      <c r="C490" s="28" t="s">
        <v>26</v>
      </c>
      <c r="D490" s="19"/>
      <c r="E490" s="19"/>
      <c r="F490" s="30"/>
      <c r="G490" s="22"/>
      <c r="H490" s="19"/>
      <c r="I490" s="22"/>
      <c r="J490" s="20"/>
      <c r="K490" s="47"/>
      <c r="L490" s="47"/>
      <c r="M490" s="19"/>
      <c r="N490" s="19">
        <v>420</v>
      </c>
    </row>
    <row r="491" ht="36" spans="1:14">
      <c r="A491" s="19">
        <v>1</v>
      </c>
      <c r="B491" s="20" t="s">
        <v>2062</v>
      </c>
      <c r="C491" s="20" t="s">
        <v>2063</v>
      </c>
      <c r="D491" s="19" t="s">
        <v>29</v>
      </c>
      <c r="E491" s="19" t="s">
        <v>2064</v>
      </c>
      <c r="F491" s="20" t="s">
        <v>2065</v>
      </c>
      <c r="G491" s="70">
        <v>18</v>
      </c>
      <c r="H491" s="118" t="s">
        <v>32</v>
      </c>
      <c r="I491" s="70">
        <v>18</v>
      </c>
      <c r="J491" s="20" t="s">
        <v>2066</v>
      </c>
      <c r="K491" s="56">
        <v>43586</v>
      </c>
      <c r="L491" s="56">
        <v>43771</v>
      </c>
      <c r="M491" s="17" t="s">
        <v>34</v>
      </c>
      <c r="N491" s="19" t="s">
        <v>2067</v>
      </c>
    </row>
    <row r="492" ht="36" spans="1:14">
      <c r="A492" s="19">
        <v>2</v>
      </c>
      <c r="B492" s="72" t="s">
        <v>2068</v>
      </c>
      <c r="C492" s="20" t="s">
        <v>2069</v>
      </c>
      <c r="D492" s="19" t="s">
        <v>29</v>
      </c>
      <c r="E492" s="19" t="s">
        <v>1634</v>
      </c>
      <c r="F492" s="20" t="s">
        <v>2065</v>
      </c>
      <c r="G492" s="70">
        <v>6</v>
      </c>
      <c r="H492" s="118" t="s">
        <v>32</v>
      </c>
      <c r="I492" s="70">
        <v>6</v>
      </c>
      <c r="J492" s="20" t="s">
        <v>2070</v>
      </c>
      <c r="K492" s="56">
        <v>43586</v>
      </c>
      <c r="L492" s="56">
        <v>43771</v>
      </c>
      <c r="M492" s="17" t="s">
        <v>34</v>
      </c>
      <c r="N492" s="19" t="s">
        <v>2071</v>
      </c>
    </row>
    <row r="493" ht="36" spans="1:14">
      <c r="A493" s="19">
        <v>3</v>
      </c>
      <c r="B493" s="72" t="s">
        <v>2072</v>
      </c>
      <c r="C493" s="20" t="s">
        <v>2073</v>
      </c>
      <c r="D493" s="19" t="s">
        <v>29</v>
      </c>
      <c r="E493" s="19" t="s">
        <v>378</v>
      </c>
      <c r="F493" s="20" t="s">
        <v>2065</v>
      </c>
      <c r="G493" s="70">
        <v>38</v>
      </c>
      <c r="H493" s="118" t="s">
        <v>32</v>
      </c>
      <c r="I493" s="70">
        <v>38</v>
      </c>
      <c r="J493" s="20" t="s">
        <v>2074</v>
      </c>
      <c r="K493" s="56">
        <v>43586</v>
      </c>
      <c r="L493" s="56">
        <v>43771</v>
      </c>
      <c r="M493" s="17" t="s">
        <v>34</v>
      </c>
      <c r="N493" s="19" t="s">
        <v>2075</v>
      </c>
    </row>
    <row r="494" ht="36" spans="1:14">
      <c r="A494" s="19">
        <v>4</v>
      </c>
      <c r="B494" s="72" t="s">
        <v>2076</v>
      </c>
      <c r="C494" s="20" t="s">
        <v>2077</v>
      </c>
      <c r="D494" s="19" t="s">
        <v>29</v>
      </c>
      <c r="E494" s="19" t="s">
        <v>657</v>
      </c>
      <c r="F494" s="20" t="s">
        <v>2065</v>
      </c>
      <c r="G494" s="70">
        <v>28</v>
      </c>
      <c r="H494" s="118" t="s">
        <v>32</v>
      </c>
      <c r="I494" s="70">
        <v>28</v>
      </c>
      <c r="J494" s="20" t="s">
        <v>2078</v>
      </c>
      <c r="K494" s="56">
        <v>43586</v>
      </c>
      <c r="L494" s="56">
        <v>43771</v>
      </c>
      <c r="M494" s="17" t="s">
        <v>34</v>
      </c>
      <c r="N494" s="19" t="s">
        <v>2079</v>
      </c>
    </row>
    <row r="495" ht="36" spans="1:14">
      <c r="A495" s="19">
        <v>5</v>
      </c>
      <c r="B495" s="72" t="s">
        <v>2080</v>
      </c>
      <c r="C495" s="20" t="s">
        <v>2081</v>
      </c>
      <c r="D495" s="19" t="s">
        <v>59</v>
      </c>
      <c r="E495" s="19" t="s">
        <v>1138</v>
      </c>
      <c r="F495" s="20" t="s">
        <v>2065</v>
      </c>
      <c r="G495" s="70">
        <v>20</v>
      </c>
      <c r="H495" s="118" t="s">
        <v>32</v>
      </c>
      <c r="I495" s="70">
        <v>20</v>
      </c>
      <c r="J495" s="20" t="s">
        <v>2082</v>
      </c>
      <c r="K495" s="56">
        <v>43586</v>
      </c>
      <c r="L495" s="56">
        <v>43771</v>
      </c>
      <c r="M495" s="17" t="s">
        <v>62</v>
      </c>
      <c r="N495" s="19" t="s">
        <v>1142</v>
      </c>
    </row>
    <row r="496" ht="24" spans="1:14">
      <c r="A496" s="19">
        <v>6</v>
      </c>
      <c r="B496" s="72" t="s">
        <v>2083</v>
      </c>
      <c r="C496" s="20" t="s">
        <v>2084</v>
      </c>
      <c r="D496" s="19" t="s">
        <v>39</v>
      </c>
      <c r="E496" s="19" t="s">
        <v>2085</v>
      </c>
      <c r="F496" s="20" t="s">
        <v>2086</v>
      </c>
      <c r="G496" s="70">
        <v>28</v>
      </c>
      <c r="H496" s="118" t="s">
        <v>32</v>
      </c>
      <c r="I496" s="70">
        <v>28</v>
      </c>
      <c r="J496" s="20" t="s">
        <v>2087</v>
      </c>
      <c r="K496" s="56">
        <v>43586</v>
      </c>
      <c r="L496" s="56">
        <v>43771</v>
      </c>
      <c r="M496" s="17" t="s">
        <v>42</v>
      </c>
      <c r="N496" s="19" t="s">
        <v>2088</v>
      </c>
    </row>
    <row r="497" ht="60" spans="1:14">
      <c r="A497" s="19">
        <v>7</v>
      </c>
      <c r="B497" s="72" t="s">
        <v>2089</v>
      </c>
      <c r="C497" s="119" t="s">
        <v>2090</v>
      </c>
      <c r="D497" s="19" t="s">
        <v>43</v>
      </c>
      <c r="E497" s="120" t="s">
        <v>2091</v>
      </c>
      <c r="F497" s="20" t="s">
        <v>2065</v>
      </c>
      <c r="G497" s="70">
        <v>20</v>
      </c>
      <c r="H497" s="118" t="s">
        <v>32</v>
      </c>
      <c r="I497" s="70">
        <v>20</v>
      </c>
      <c r="J497" s="20" t="s">
        <v>2092</v>
      </c>
      <c r="K497" s="56">
        <v>43586</v>
      </c>
      <c r="L497" s="56">
        <v>43771</v>
      </c>
      <c r="M497" s="17" t="s">
        <v>984</v>
      </c>
      <c r="N497" s="120" t="s">
        <v>2093</v>
      </c>
    </row>
    <row r="498" ht="36" spans="1:14">
      <c r="A498" s="19">
        <v>8</v>
      </c>
      <c r="B498" s="72" t="s">
        <v>2094</v>
      </c>
      <c r="C498" s="121" t="s">
        <v>2095</v>
      </c>
      <c r="D498" s="19" t="s">
        <v>43</v>
      </c>
      <c r="E498" s="120" t="s">
        <v>705</v>
      </c>
      <c r="F498" s="20" t="s">
        <v>2065</v>
      </c>
      <c r="G498" s="70">
        <v>10</v>
      </c>
      <c r="H498" s="118" t="s">
        <v>32</v>
      </c>
      <c r="I498" s="70">
        <v>10</v>
      </c>
      <c r="J498" s="20" t="s">
        <v>2096</v>
      </c>
      <c r="K498" s="56">
        <v>43586</v>
      </c>
      <c r="L498" s="56">
        <v>43771</v>
      </c>
      <c r="M498" s="17" t="s">
        <v>984</v>
      </c>
      <c r="N498" s="120" t="s">
        <v>990</v>
      </c>
    </row>
    <row r="499" ht="36" spans="1:14">
      <c r="A499" s="19">
        <v>9</v>
      </c>
      <c r="B499" s="72" t="s">
        <v>2097</v>
      </c>
      <c r="C499" s="72" t="s">
        <v>2098</v>
      </c>
      <c r="D499" s="19" t="s">
        <v>43</v>
      </c>
      <c r="E499" s="120" t="s">
        <v>2099</v>
      </c>
      <c r="F499" s="20" t="s">
        <v>2065</v>
      </c>
      <c r="G499" s="70">
        <v>15</v>
      </c>
      <c r="H499" s="118" t="s">
        <v>32</v>
      </c>
      <c r="I499" s="70">
        <v>15</v>
      </c>
      <c r="J499" s="20" t="s">
        <v>2100</v>
      </c>
      <c r="K499" s="56">
        <v>43586</v>
      </c>
      <c r="L499" s="56">
        <v>43771</v>
      </c>
      <c r="M499" s="17" t="s">
        <v>984</v>
      </c>
      <c r="N499" s="120" t="s">
        <v>2101</v>
      </c>
    </row>
    <row r="500" ht="24" spans="1:14">
      <c r="A500" s="19">
        <v>10</v>
      </c>
      <c r="B500" s="71" t="s">
        <v>2102</v>
      </c>
      <c r="C500" s="72" t="s">
        <v>2103</v>
      </c>
      <c r="D500" s="19" t="s">
        <v>67</v>
      </c>
      <c r="E500" s="29" t="s">
        <v>1687</v>
      </c>
      <c r="F500" s="20" t="s">
        <v>2104</v>
      </c>
      <c r="G500" s="70">
        <v>8</v>
      </c>
      <c r="H500" s="118" t="s">
        <v>32</v>
      </c>
      <c r="I500" s="70">
        <v>8</v>
      </c>
      <c r="J500" s="20" t="s">
        <v>2105</v>
      </c>
      <c r="K500" s="56">
        <v>43586</v>
      </c>
      <c r="L500" s="56">
        <v>43771</v>
      </c>
      <c r="M500" s="17" t="s">
        <v>70</v>
      </c>
      <c r="N500" s="29" t="s">
        <v>2106</v>
      </c>
    </row>
    <row r="501" ht="36" spans="1:14">
      <c r="A501" s="19">
        <v>11</v>
      </c>
      <c r="B501" s="71" t="s">
        <v>2107</v>
      </c>
      <c r="C501" s="72" t="s">
        <v>2108</v>
      </c>
      <c r="D501" s="19" t="s">
        <v>67</v>
      </c>
      <c r="E501" s="29" t="s">
        <v>502</v>
      </c>
      <c r="F501" s="20" t="s">
        <v>2065</v>
      </c>
      <c r="G501" s="70">
        <v>10</v>
      </c>
      <c r="H501" s="118" t="s">
        <v>32</v>
      </c>
      <c r="I501" s="70">
        <v>10</v>
      </c>
      <c r="J501" s="20" t="s">
        <v>2105</v>
      </c>
      <c r="K501" s="56">
        <v>43586</v>
      </c>
      <c r="L501" s="56">
        <v>43771</v>
      </c>
      <c r="M501" s="17" t="s">
        <v>70</v>
      </c>
      <c r="N501" s="29" t="s">
        <v>1386</v>
      </c>
    </row>
    <row r="502" ht="36" spans="1:14">
      <c r="A502" s="19">
        <v>12</v>
      </c>
      <c r="B502" s="71" t="s">
        <v>2109</v>
      </c>
      <c r="C502" s="71" t="s">
        <v>2110</v>
      </c>
      <c r="D502" s="19" t="s">
        <v>67</v>
      </c>
      <c r="E502" s="29" t="s">
        <v>633</v>
      </c>
      <c r="F502" s="20" t="s">
        <v>2065</v>
      </c>
      <c r="G502" s="70">
        <v>26</v>
      </c>
      <c r="H502" s="118" t="s">
        <v>32</v>
      </c>
      <c r="I502" s="70">
        <v>26</v>
      </c>
      <c r="J502" s="20" t="s">
        <v>2087</v>
      </c>
      <c r="K502" s="56">
        <v>43586</v>
      </c>
      <c r="L502" s="56">
        <v>43771</v>
      </c>
      <c r="M502" s="17" t="s">
        <v>70</v>
      </c>
      <c r="N502" s="29" t="s">
        <v>2111</v>
      </c>
    </row>
    <row r="503" ht="36" spans="1:14">
      <c r="A503" s="19">
        <v>13</v>
      </c>
      <c r="B503" s="20" t="s">
        <v>2112</v>
      </c>
      <c r="C503" s="72" t="s">
        <v>2113</v>
      </c>
      <c r="D503" s="19" t="s">
        <v>51</v>
      </c>
      <c r="E503" s="19" t="s">
        <v>2016</v>
      </c>
      <c r="F503" s="20" t="s">
        <v>2065</v>
      </c>
      <c r="G503" s="70">
        <v>15</v>
      </c>
      <c r="H503" s="118" t="s">
        <v>32</v>
      </c>
      <c r="I503" s="70">
        <v>15</v>
      </c>
      <c r="J503" s="20" t="s">
        <v>2087</v>
      </c>
      <c r="K503" s="56">
        <v>43586</v>
      </c>
      <c r="L503" s="56">
        <v>43771</v>
      </c>
      <c r="M503" s="17" t="s">
        <v>54</v>
      </c>
      <c r="N503" s="19" t="s">
        <v>2016</v>
      </c>
    </row>
    <row r="504" ht="36" spans="1:14">
      <c r="A504" s="19">
        <v>14</v>
      </c>
      <c r="B504" s="20" t="s">
        <v>2114</v>
      </c>
      <c r="C504" s="20" t="s">
        <v>2115</v>
      </c>
      <c r="D504" s="19" t="s">
        <v>63</v>
      </c>
      <c r="E504" s="19" t="s">
        <v>1783</v>
      </c>
      <c r="F504" s="20" t="s">
        <v>2065</v>
      </c>
      <c r="G504" s="70">
        <v>21</v>
      </c>
      <c r="H504" s="118" t="s">
        <v>32</v>
      </c>
      <c r="I504" s="70">
        <v>21</v>
      </c>
      <c r="J504" s="20" t="s">
        <v>2087</v>
      </c>
      <c r="K504" s="56">
        <v>43586</v>
      </c>
      <c r="L504" s="56">
        <v>43771</v>
      </c>
      <c r="M504" s="17" t="s">
        <v>66</v>
      </c>
      <c r="N504" s="19" t="s">
        <v>1783</v>
      </c>
    </row>
    <row r="505" ht="48" spans="1:14">
      <c r="A505" s="19">
        <v>15</v>
      </c>
      <c r="B505" s="20" t="s">
        <v>2116</v>
      </c>
      <c r="C505" s="20" t="s">
        <v>2117</v>
      </c>
      <c r="D505" s="17" t="s">
        <v>47</v>
      </c>
      <c r="E505" s="19" t="s">
        <v>384</v>
      </c>
      <c r="F505" s="20" t="s">
        <v>2118</v>
      </c>
      <c r="G505" s="70">
        <v>4</v>
      </c>
      <c r="H505" s="118" t="s">
        <v>32</v>
      </c>
      <c r="I505" s="70">
        <v>4</v>
      </c>
      <c r="J505" s="20" t="s">
        <v>2087</v>
      </c>
      <c r="K505" s="56">
        <v>43586</v>
      </c>
      <c r="L505" s="56">
        <v>43771</v>
      </c>
      <c r="M505" s="17" t="s">
        <v>50</v>
      </c>
      <c r="N505" s="19" t="s">
        <v>2119</v>
      </c>
    </row>
    <row r="506" ht="24" spans="1:14">
      <c r="A506" s="19">
        <v>16</v>
      </c>
      <c r="B506" s="20" t="s">
        <v>2120</v>
      </c>
      <c r="C506" s="20" t="s">
        <v>2121</v>
      </c>
      <c r="D506" s="17" t="s">
        <v>47</v>
      </c>
      <c r="E506" s="19" t="s">
        <v>1816</v>
      </c>
      <c r="F506" s="20" t="s">
        <v>788</v>
      </c>
      <c r="G506" s="70">
        <v>8</v>
      </c>
      <c r="H506" s="118" t="s">
        <v>32</v>
      </c>
      <c r="I506" s="70">
        <v>8</v>
      </c>
      <c r="J506" s="20" t="s">
        <v>2122</v>
      </c>
      <c r="K506" s="56">
        <v>43586</v>
      </c>
      <c r="L506" s="56">
        <v>43771</v>
      </c>
      <c r="M506" s="17" t="s">
        <v>50</v>
      </c>
      <c r="N506" s="19" t="s">
        <v>1818</v>
      </c>
    </row>
    <row r="507" ht="36" spans="1:14">
      <c r="A507" s="19">
        <v>17</v>
      </c>
      <c r="B507" s="20" t="s">
        <v>2123</v>
      </c>
      <c r="C507" s="20" t="s">
        <v>2124</v>
      </c>
      <c r="D507" s="17" t="s">
        <v>47</v>
      </c>
      <c r="E507" s="19" t="s">
        <v>147</v>
      </c>
      <c r="F507" s="20" t="s">
        <v>2065</v>
      </c>
      <c r="G507" s="70">
        <v>10</v>
      </c>
      <c r="H507" s="118" t="s">
        <v>32</v>
      </c>
      <c r="I507" s="70">
        <v>10</v>
      </c>
      <c r="J507" s="20" t="s">
        <v>2125</v>
      </c>
      <c r="K507" s="56">
        <v>43586</v>
      </c>
      <c r="L507" s="56">
        <v>43771</v>
      </c>
      <c r="M507" s="17" t="s">
        <v>50</v>
      </c>
      <c r="N507" s="19" t="s">
        <v>752</v>
      </c>
    </row>
    <row r="508" ht="36" spans="1:14">
      <c r="A508" s="19">
        <v>18</v>
      </c>
      <c r="B508" s="20" t="s">
        <v>2126</v>
      </c>
      <c r="C508" s="20" t="s">
        <v>2127</v>
      </c>
      <c r="D508" s="19" t="s">
        <v>71</v>
      </c>
      <c r="E508" s="19" t="s">
        <v>2128</v>
      </c>
      <c r="F508" s="20" t="s">
        <v>2065</v>
      </c>
      <c r="G508" s="70">
        <v>18</v>
      </c>
      <c r="H508" s="118" t="s">
        <v>32</v>
      </c>
      <c r="I508" s="70">
        <v>18</v>
      </c>
      <c r="J508" s="20" t="s">
        <v>2087</v>
      </c>
      <c r="K508" s="56">
        <v>43586</v>
      </c>
      <c r="L508" s="56">
        <v>43771</v>
      </c>
      <c r="M508" s="17" t="s">
        <v>74</v>
      </c>
      <c r="N508" s="19" t="s">
        <v>2129</v>
      </c>
    </row>
    <row r="509" ht="36" spans="1:14">
      <c r="A509" s="19">
        <v>19</v>
      </c>
      <c r="B509" s="20" t="s">
        <v>2130</v>
      </c>
      <c r="C509" s="20" t="s">
        <v>2131</v>
      </c>
      <c r="D509" s="19" t="s">
        <v>71</v>
      </c>
      <c r="E509" s="19" t="s">
        <v>462</v>
      </c>
      <c r="F509" s="20" t="s">
        <v>2065</v>
      </c>
      <c r="G509" s="70">
        <v>28</v>
      </c>
      <c r="H509" s="118" t="s">
        <v>32</v>
      </c>
      <c r="I509" s="70">
        <v>28</v>
      </c>
      <c r="J509" s="20" t="s">
        <v>2132</v>
      </c>
      <c r="K509" s="56">
        <v>43586</v>
      </c>
      <c r="L509" s="56">
        <v>43771</v>
      </c>
      <c r="M509" s="17" t="s">
        <v>74</v>
      </c>
      <c r="N509" s="19" t="s">
        <v>2133</v>
      </c>
    </row>
    <row r="510" ht="36" spans="1:14">
      <c r="A510" s="19">
        <v>20</v>
      </c>
      <c r="B510" s="20" t="s">
        <v>2134</v>
      </c>
      <c r="C510" s="20" t="s">
        <v>2135</v>
      </c>
      <c r="D510" s="19" t="s">
        <v>55</v>
      </c>
      <c r="E510" s="19" t="s">
        <v>177</v>
      </c>
      <c r="F510" s="19" t="s">
        <v>728</v>
      </c>
      <c r="G510" s="70">
        <v>25</v>
      </c>
      <c r="H510" s="118" t="s">
        <v>32</v>
      </c>
      <c r="I510" s="70">
        <v>25</v>
      </c>
      <c r="J510" s="20" t="s">
        <v>2136</v>
      </c>
      <c r="K510" s="56">
        <v>43586</v>
      </c>
      <c r="L510" s="56">
        <v>43771</v>
      </c>
      <c r="M510" s="17" t="s">
        <v>58</v>
      </c>
      <c r="N510" s="19" t="s">
        <v>1088</v>
      </c>
    </row>
    <row r="511" ht="36" spans="1:14">
      <c r="A511" s="19">
        <v>21</v>
      </c>
      <c r="B511" s="20" t="s">
        <v>2137</v>
      </c>
      <c r="C511" s="20" t="s">
        <v>2138</v>
      </c>
      <c r="D511" s="19" t="s">
        <v>75</v>
      </c>
      <c r="E511" s="19" t="s">
        <v>292</v>
      </c>
      <c r="F511" s="20" t="s">
        <v>2065</v>
      </c>
      <c r="G511" s="70">
        <v>10</v>
      </c>
      <c r="H511" s="118" t="s">
        <v>32</v>
      </c>
      <c r="I511" s="70">
        <v>10</v>
      </c>
      <c r="J511" s="20" t="s">
        <v>2105</v>
      </c>
      <c r="K511" s="56">
        <v>43586</v>
      </c>
      <c r="L511" s="56">
        <v>43771</v>
      </c>
      <c r="M511" s="17" t="s">
        <v>78</v>
      </c>
      <c r="N511" s="19" t="s">
        <v>1488</v>
      </c>
    </row>
    <row r="512" ht="36" spans="1:14">
      <c r="A512" s="19">
        <v>22</v>
      </c>
      <c r="B512" s="20" t="s">
        <v>2139</v>
      </c>
      <c r="C512" s="20" t="s">
        <v>2140</v>
      </c>
      <c r="D512" s="19" t="s">
        <v>2141</v>
      </c>
      <c r="E512" s="19" t="s">
        <v>2141</v>
      </c>
      <c r="F512" s="20" t="s">
        <v>2065</v>
      </c>
      <c r="G512" s="70">
        <v>54</v>
      </c>
      <c r="H512" s="118" t="s">
        <v>32</v>
      </c>
      <c r="I512" s="70">
        <v>54</v>
      </c>
      <c r="J512" s="20" t="s">
        <v>2142</v>
      </c>
      <c r="K512" s="56">
        <v>43586</v>
      </c>
      <c r="L512" s="56">
        <v>43771</v>
      </c>
      <c r="M512" s="17" t="s">
        <v>2143</v>
      </c>
      <c r="N512" s="19" t="s">
        <v>2144</v>
      </c>
    </row>
    <row r="513" ht="24" spans="1:14">
      <c r="A513" s="27" t="s">
        <v>2145</v>
      </c>
      <c r="B513" s="28" t="s">
        <v>2146</v>
      </c>
      <c r="C513" s="28" t="s">
        <v>2147</v>
      </c>
      <c r="D513" s="19"/>
      <c r="E513" s="19"/>
      <c r="F513" s="30"/>
      <c r="G513" s="22"/>
      <c r="H513" s="19"/>
      <c r="I513" s="22"/>
      <c r="J513" s="20"/>
      <c r="K513" s="74"/>
      <c r="L513" s="74"/>
      <c r="M513" s="19"/>
      <c r="N513" s="19">
        <v>600</v>
      </c>
    </row>
    <row r="514" ht="36" spans="1:14">
      <c r="A514" s="78">
        <v>1</v>
      </c>
      <c r="B514" s="71" t="s">
        <v>2148</v>
      </c>
      <c r="C514" s="95" t="s">
        <v>2149</v>
      </c>
      <c r="D514" s="78" t="s">
        <v>2141</v>
      </c>
      <c r="E514" s="78" t="s">
        <v>2141</v>
      </c>
      <c r="F514" s="78" t="s">
        <v>2150</v>
      </c>
      <c r="G514" s="29">
        <v>100</v>
      </c>
      <c r="H514" s="78" t="s">
        <v>32</v>
      </c>
      <c r="I514" s="29">
        <v>100</v>
      </c>
      <c r="J514" s="127" t="s">
        <v>2151</v>
      </c>
      <c r="K514" s="128">
        <v>43497</v>
      </c>
      <c r="L514" s="128">
        <v>43739</v>
      </c>
      <c r="M514" s="19" t="s">
        <v>2147</v>
      </c>
      <c r="N514" s="19" t="s">
        <v>2152</v>
      </c>
    </row>
    <row r="515" ht="36" spans="1:14">
      <c r="A515" s="78">
        <v>2</v>
      </c>
      <c r="B515" s="71" t="s">
        <v>2153</v>
      </c>
      <c r="C515" s="95" t="s">
        <v>2154</v>
      </c>
      <c r="D515" s="78" t="s">
        <v>2155</v>
      </c>
      <c r="E515" s="78" t="s">
        <v>2155</v>
      </c>
      <c r="F515" s="78" t="s">
        <v>503</v>
      </c>
      <c r="G515" s="29">
        <v>90</v>
      </c>
      <c r="H515" s="78" t="s">
        <v>32</v>
      </c>
      <c r="I515" s="29">
        <v>90</v>
      </c>
      <c r="J515" s="127" t="s">
        <v>2151</v>
      </c>
      <c r="K515" s="128">
        <v>43497</v>
      </c>
      <c r="L515" s="128">
        <v>43739</v>
      </c>
      <c r="M515" s="19" t="s">
        <v>2147</v>
      </c>
      <c r="N515" s="19" t="s">
        <v>2152</v>
      </c>
    </row>
    <row r="516" ht="36" spans="1:14">
      <c r="A516" s="78">
        <v>3</v>
      </c>
      <c r="B516" s="71" t="s">
        <v>2156</v>
      </c>
      <c r="C516" s="20" t="s">
        <v>2157</v>
      </c>
      <c r="D516" s="78" t="s">
        <v>2141</v>
      </c>
      <c r="E516" s="78" t="s">
        <v>2141</v>
      </c>
      <c r="F516" s="78" t="s">
        <v>2158</v>
      </c>
      <c r="G516" s="29">
        <v>100</v>
      </c>
      <c r="H516" s="78" t="s">
        <v>32</v>
      </c>
      <c r="I516" s="29">
        <v>100</v>
      </c>
      <c r="J516" s="129" t="s">
        <v>2151</v>
      </c>
      <c r="K516" s="56">
        <v>43497</v>
      </c>
      <c r="L516" s="56">
        <v>43739</v>
      </c>
      <c r="M516" s="19" t="s">
        <v>2147</v>
      </c>
      <c r="N516" s="19" t="s">
        <v>2152</v>
      </c>
    </row>
    <row r="517" ht="36" spans="1:14">
      <c r="A517" s="78">
        <v>4</v>
      </c>
      <c r="B517" s="71" t="s">
        <v>2159</v>
      </c>
      <c r="C517" s="95" t="s">
        <v>2160</v>
      </c>
      <c r="D517" s="78" t="s">
        <v>43</v>
      </c>
      <c r="E517" s="78" t="s">
        <v>2161</v>
      </c>
      <c r="F517" s="78" t="s">
        <v>379</v>
      </c>
      <c r="G517" s="29">
        <v>10</v>
      </c>
      <c r="H517" s="78" t="s">
        <v>32</v>
      </c>
      <c r="I517" s="29">
        <v>10</v>
      </c>
      <c r="J517" s="129" t="s">
        <v>2162</v>
      </c>
      <c r="K517" s="97">
        <v>43497</v>
      </c>
      <c r="L517" s="97">
        <v>43739</v>
      </c>
      <c r="M517" s="19" t="s">
        <v>2147</v>
      </c>
      <c r="N517" s="19" t="s">
        <v>2147</v>
      </c>
    </row>
    <row r="518" ht="36" spans="1:14">
      <c r="A518" s="78">
        <v>5</v>
      </c>
      <c r="B518" s="71" t="s">
        <v>2163</v>
      </c>
      <c r="C518" s="20" t="s">
        <v>2164</v>
      </c>
      <c r="D518" s="78" t="s">
        <v>35</v>
      </c>
      <c r="E518" s="78" t="s">
        <v>2165</v>
      </c>
      <c r="F518" s="78" t="s">
        <v>379</v>
      </c>
      <c r="G518" s="29">
        <v>5</v>
      </c>
      <c r="H518" s="78" t="s">
        <v>32</v>
      </c>
      <c r="I518" s="29">
        <v>5</v>
      </c>
      <c r="J518" s="127" t="s">
        <v>2166</v>
      </c>
      <c r="K518" s="56">
        <v>43497</v>
      </c>
      <c r="L518" s="56">
        <v>43739</v>
      </c>
      <c r="M518" s="19" t="s">
        <v>2147</v>
      </c>
      <c r="N518" s="78" t="s">
        <v>2167</v>
      </c>
    </row>
    <row r="519" ht="36" spans="1:14">
      <c r="A519" s="78">
        <v>6</v>
      </c>
      <c r="B519" s="71" t="s">
        <v>2168</v>
      </c>
      <c r="C519" s="20" t="s">
        <v>2164</v>
      </c>
      <c r="D519" s="78" t="s">
        <v>35</v>
      </c>
      <c r="E519" s="78" t="s">
        <v>671</v>
      </c>
      <c r="F519" s="78" t="s">
        <v>379</v>
      </c>
      <c r="G519" s="29">
        <v>5</v>
      </c>
      <c r="H519" s="78" t="s">
        <v>32</v>
      </c>
      <c r="I519" s="29">
        <v>5</v>
      </c>
      <c r="J519" s="127" t="s">
        <v>2166</v>
      </c>
      <c r="K519" s="56">
        <v>43497</v>
      </c>
      <c r="L519" s="56">
        <v>43739</v>
      </c>
      <c r="M519" s="19" t="s">
        <v>2147</v>
      </c>
      <c r="N519" s="78" t="s">
        <v>2169</v>
      </c>
    </row>
    <row r="520" ht="36" spans="1:14">
      <c r="A520" s="78">
        <v>7</v>
      </c>
      <c r="B520" s="71" t="s">
        <v>2170</v>
      </c>
      <c r="C520" s="20" t="s">
        <v>2171</v>
      </c>
      <c r="D520" s="78" t="s">
        <v>35</v>
      </c>
      <c r="E520" s="78" t="s">
        <v>2172</v>
      </c>
      <c r="F520" s="78" t="s">
        <v>276</v>
      </c>
      <c r="G520" s="29">
        <v>8</v>
      </c>
      <c r="H520" s="78" t="s">
        <v>32</v>
      </c>
      <c r="I520" s="29">
        <v>8</v>
      </c>
      <c r="J520" s="127" t="s">
        <v>2173</v>
      </c>
      <c r="K520" s="56">
        <v>43497</v>
      </c>
      <c r="L520" s="56">
        <v>43739</v>
      </c>
      <c r="M520" s="19" t="s">
        <v>2147</v>
      </c>
      <c r="N520" s="78" t="s">
        <v>2174</v>
      </c>
    </row>
    <row r="521" ht="36" spans="1:14">
      <c r="A521" s="78">
        <v>8</v>
      </c>
      <c r="B521" s="20" t="s">
        <v>2175</v>
      </c>
      <c r="C521" s="20" t="s">
        <v>2160</v>
      </c>
      <c r="D521" s="78" t="s">
        <v>63</v>
      </c>
      <c r="E521" s="78" t="s">
        <v>1589</v>
      </c>
      <c r="F521" s="78" t="s">
        <v>178</v>
      </c>
      <c r="G521" s="29">
        <v>8</v>
      </c>
      <c r="H521" s="78" t="s">
        <v>32</v>
      </c>
      <c r="I521" s="29">
        <v>8</v>
      </c>
      <c r="J521" s="127" t="s">
        <v>2176</v>
      </c>
      <c r="K521" s="56">
        <v>43497</v>
      </c>
      <c r="L521" s="56">
        <v>43739</v>
      </c>
      <c r="M521" s="19" t="s">
        <v>2147</v>
      </c>
      <c r="N521" s="78" t="s">
        <v>2177</v>
      </c>
    </row>
    <row r="522" ht="36" spans="1:14">
      <c r="A522" s="78">
        <v>9</v>
      </c>
      <c r="B522" s="20" t="s">
        <v>2178</v>
      </c>
      <c r="C522" s="20" t="s">
        <v>2179</v>
      </c>
      <c r="D522" s="78" t="s">
        <v>75</v>
      </c>
      <c r="E522" s="78" t="s">
        <v>171</v>
      </c>
      <c r="F522" s="78" t="s">
        <v>178</v>
      </c>
      <c r="G522" s="29">
        <v>5</v>
      </c>
      <c r="H522" s="78" t="s">
        <v>32</v>
      </c>
      <c r="I522" s="29">
        <v>5</v>
      </c>
      <c r="J522" s="127" t="s">
        <v>2166</v>
      </c>
      <c r="K522" s="56">
        <v>43497</v>
      </c>
      <c r="L522" s="56">
        <v>43739</v>
      </c>
      <c r="M522" s="19" t="s">
        <v>2147</v>
      </c>
      <c r="N522" s="78" t="s">
        <v>2180</v>
      </c>
    </row>
    <row r="523" ht="36" spans="1:14">
      <c r="A523" s="78">
        <v>10</v>
      </c>
      <c r="B523" s="20" t="s">
        <v>2181</v>
      </c>
      <c r="C523" s="20" t="s">
        <v>2182</v>
      </c>
      <c r="D523" s="78" t="s">
        <v>75</v>
      </c>
      <c r="E523" s="78" t="s">
        <v>269</v>
      </c>
      <c r="F523" s="78" t="s">
        <v>178</v>
      </c>
      <c r="G523" s="29">
        <v>12</v>
      </c>
      <c r="H523" s="78" t="s">
        <v>32</v>
      </c>
      <c r="I523" s="29">
        <v>12</v>
      </c>
      <c r="J523" s="129" t="s">
        <v>2183</v>
      </c>
      <c r="K523" s="56">
        <v>43497</v>
      </c>
      <c r="L523" s="56">
        <v>43739</v>
      </c>
      <c r="M523" s="19" t="s">
        <v>2147</v>
      </c>
      <c r="N523" s="78" t="s">
        <v>2184</v>
      </c>
    </row>
    <row r="524" ht="36" spans="1:14">
      <c r="A524" s="78">
        <v>11</v>
      </c>
      <c r="B524" s="20" t="s">
        <v>2185</v>
      </c>
      <c r="C524" s="20" t="s">
        <v>2179</v>
      </c>
      <c r="D524" s="78" t="s">
        <v>29</v>
      </c>
      <c r="E524" s="78" t="s">
        <v>829</v>
      </c>
      <c r="F524" s="78" t="s">
        <v>178</v>
      </c>
      <c r="G524" s="29">
        <v>5</v>
      </c>
      <c r="H524" s="78" t="s">
        <v>32</v>
      </c>
      <c r="I524" s="29">
        <v>5</v>
      </c>
      <c r="J524" s="129" t="s">
        <v>2186</v>
      </c>
      <c r="K524" s="56">
        <v>43497</v>
      </c>
      <c r="L524" s="56">
        <v>43739</v>
      </c>
      <c r="M524" s="19" t="s">
        <v>2147</v>
      </c>
      <c r="N524" s="78" t="s">
        <v>2187</v>
      </c>
    </row>
    <row r="525" ht="36" spans="1:14">
      <c r="A525" s="78">
        <v>12</v>
      </c>
      <c r="B525" s="20" t="s">
        <v>2188</v>
      </c>
      <c r="C525" s="20" t="s">
        <v>2189</v>
      </c>
      <c r="D525" s="78" t="s">
        <v>2141</v>
      </c>
      <c r="E525" s="78" t="s">
        <v>2141</v>
      </c>
      <c r="F525" s="78" t="s">
        <v>1486</v>
      </c>
      <c r="G525" s="29">
        <v>45</v>
      </c>
      <c r="H525" s="78" t="s">
        <v>32</v>
      </c>
      <c r="I525" s="29">
        <v>45</v>
      </c>
      <c r="J525" s="127" t="s">
        <v>2190</v>
      </c>
      <c r="K525" s="56">
        <v>43497</v>
      </c>
      <c r="L525" s="56">
        <v>43739</v>
      </c>
      <c r="M525" s="19" t="s">
        <v>2147</v>
      </c>
      <c r="N525" s="19" t="s">
        <v>2152</v>
      </c>
    </row>
    <row r="526" ht="36" spans="1:14">
      <c r="A526" s="78">
        <v>13</v>
      </c>
      <c r="B526" s="20" t="s">
        <v>2191</v>
      </c>
      <c r="C526" s="20" t="s">
        <v>2192</v>
      </c>
      <c r="D526" s="78" t="s">
        <v>55</v>
      </c>
      <c r="E526" s="78" t="s">
        <v>2193</v>
      </c>
      <c r="F526" s="78" t="s">
        <v>1486</v>
      </c>
      <c r="G526" s="29">
        <v>2</v>
      </c>
      <c r="H526" s="78" t="s">
        <v>32</v>
      </c>
      <c r="I526" s="29">
        <v>2</v>
      </c>
      <c r="J526" s="127" t="s">
        <v>2162</v>
      </c>
      <c r="K526" s="56">
        <v>43497</v>
      </c>
      <c r="L526" s="56">
        <v>43739</v>
      </c>
      <c r="M526" s="19" t="s">
        <v>2147</v>
      </c>
      <c r="N526" s="78" t="s">
        <v>2193</v>
      </c>
    </row>
    <row r="527" ht="36" spans="1:14">
      <c r="A527" s="78">
        <v>14</v>
      </c>
      <c r="B527" s="20" t="s">
        <v>2194</v>
      </c>
      <c r="C527" s="20" t="s">
        <v>2192</v>
      </c>
      <c r="D527" s="78" t="s">
        <v>51</v>
      </c>
      <c r="E527" s="78" t="s">
        <v>2195</v>
      </c>
      <c r="F527" s="78" t="s">
        <v>1486</v>
      </c>
      <c r="G527" s="29">
        <v>2</v>
      </c>
      <c r="H527" s="78" t="s">
        <v>32</v>
      </c>
      <c r="I527" s="29">
        <v>2</v>
      </c>
      <c r="J527" s="127" t="s">
        <v>2162</v>
      </c>
      <c r="K527" s="56">
        <v>43497</v>
      </c>
      <c r="L527" s="56">
        <v>43739</v>
      </c>
      <c r="M527" s="19" t="s">
        <v>2147</v>
      </c>
      <c r="N527" s="78" t="s">
        <v>2195</v>
      </c>
    </row>
    <row r="528" ht="36" spans="1:14">
      <c r="A528" s="78">
        <v>15</v>
      </c>
      <c r="B528" s="71" t="s">
        <v>2196</v>
      </c>
      <c r="C528" s="95" t="s">
        <v>2197</v>
      </c>
      <c r="D528" s="78" t="s">
        <v>55</v>
      </c>
      <c r="E528" s="78" t="s">
        <v>177</v>
      </c>
      <c r="F528" s="78" t="s">
        <v>463</v>
      </c>
      <c r="G528" s="29">
        <v>4</v>
      </c>
      <c r="H528" s="78" t="s">
        <v>32</v>
      </c>
      <c r="I528" s="29">
        <v>4</v>
      </c>
      <c r="J528" s="129" t="s">
        <v>2198</v>
      </c>
      <c r="K528" s="128">
        <v>43497</v>
      </c>
      <c r="L528" s="128">
        <v>43739</v>
      </c>
      <c r="M528" s="19" t="s">
        <v>2147</v>
      </c>
      <c r="N528" s="78" t="s">
        <v>2199</v>
      </c>
    </row>
    <row r="529" ht="36" spans="1:14">
      <c r="A529" s="78">
        <v>16</v>
      </c>
      <c r="B529" s="20" t="s">
        <v>2200</v>
      </c>
      <c r="C529" s="20" t="s">
        <v>2197</v>
      </c>
      <c r="D529" s="78" t="s">
        <v>59</v>
      </c>
      <c r="E529" s="78" t="s">
        <v>2201</v>
      </c>
      <c r="F529" s="78" t="s">
        <v>463</v>
      </c>
      <c r="G529" s="29">
        <v>5</v>
      </c>
      <c r="H529" s="78" t="s">
        <v>32</v>
      </c>
      <c r="I529" s="29">
        <v>5</v>
      </c>
      <c r="J529" s="127" t="s">
        <v>2186</v>
      </c>
      <c r="K529" s="56">
        <v>43497</v>
      </c>
      <c r="L529" s="56">
        <v>43739</v>
      </c>
      <c r="M529" s="19" t="s">
        <v>2147</v>
      </c>
      <c r="N529" s="78" t="s">
        <v>2202</v>
      </c>
    </row>
    <row r="530" ht="36" spans="1:14">
      <c r="A530" s="78">
        <v>17</v>
      </c>
      <c r="B530" s="20" t="s">
        <v>2203</v>
      </c>
      <c r="C530" s="20" t="s">
        <v>2204</v>
      </c>
      <c r="D530" s="78" t="s">
        <v>29</v>
      </c>
      <c r="E530" s="78" t="s">
        <v>1704</v>
      </c>
      <c r="F530" s="78" t="s">
        <v>463</v>
      </c>
      <c r="G530" s="29">
        <v>2</v>
      </c>
      <c r="H530" s="78" t="s">
        <v>32</v>
      </c>
      <c r="I530" s="29">
        <v>2</v>
      </c>
      <c r="J530" s="127" t="s">
        <v>2205</v>
      </c>
      <c r="K530" s="56">
        <v>43497</v>
      </c>
      <c r="L530" s="56">
        <v>43739</v>
      </c>
      <c r="M530" s="19" t="s">
        <v>2147</v>
      </c>
      <c r="N530" s="78" t="s">
        <v>2206</v>
      </c>
    </row>
    <row r="531" ht="36" spans="1:14">
      <c r="A531" s="78">
        <v>18</v>
      </c>
      <c r="B531" s="20" t="s">
        <v>2207</v>
      </c>
      <c r="C531" s="20" t="s">
        <v>2208</v>
      </c>
      <c r="D531" s="78" t="s">
        <v>59</v>
      </c>
      <c r="E531" s="78" t="s">
        <v>1197</v>
      </c>
      <c r="F531" s="78" t="s">
        <v>463</v>
      </c>
      <c r="G531" s="29">
        <v>3</v>
      </c>
      <c r="H531" s="78" t="s">
        <v>32</v>
      </c>
      <c r="I531" s="29">
        <v>3</v>
      </c>
      <c r="J531" s="127" t="s">
        <v>2205</v>
      </c>
      <c r="K531" s="56">
        <v>43497</v>
      </c>
      <c r="L531" s="56">
        <v>43739</v>
      </c>
      <c r="M531" s="19" t="s">
        <v>2147</v>
      </c>
      <c r="N531" s="78" t="s">
        <v>2209</v>
      </c>
    </row>
    <row r="532" ht="36" spans="1:14">
      <c r="A532" s="78">
        <v>19</v>
      </c>
      <c r="B532" s="20" t="s">
        <v>2210</v>
      </c>
      <c r="C532" s="20" t="s">
        <v>2208</v>
      </c>
      <c r="D532" s="78" t="s">
        <v>59</v>
      </c>
      <c r="E532" s="78" t="s">
        <v>1154</v>
      </c>
      <c r="F532" s="78" t="s">
        <v>463</v>
      </c>
      <c r="G532" s="29">
        <v>3</v>
      </c>
      <c r="H532" s="78" t="s">
        <v>32</v>
      </c>
      <c r="I532" s="29">
        <v>3</v>
      </c>
      <c r="J532" s="127" t="s">
        <v>2205</v>
      </c>
      <c r="K532" s="56">
        <v>43497</v>
      </c>
      <c r="L532" s="56">
        <v>43739</v>
      </c>
      <c r="M532" s="19" t="s">
        <v>2147</v>
      </c>
      <c r="N532" s="78" t="s">
        <v>2211</v>
      </c>
    </row>
    <row r="533" ht="36" spans="1:14">
      <c r="A533" s="78">
        <v>20</v>
      </c>
      <c r="B533" s="20" t="s">
        <v>2212</v>
      </c>
      <c r="C533" s="20" t="s">
        <v>2213</v>
      </c>
      <c r="D533" s="78" t="s">
        <v>43</v>
      </c>
      <c r="E533" s="78" t="s">
        <v>2214</v>
      </c>
      <c r="F533" s="78" t="s">
        <v>463</v>
      </c>
      <c r="G533" s="29">
        <v>1</v>
      </c>
      <c r="H533" s="78" t="s">
        <v>32</v>
      </c>
      <c r="I533" s="29">
        <v>1</v>
      </c>
      <c r="J533" s="129" t="s">
        <v>2215</v>
      </c>
      <c r="K533" s="56">
        <v>43497</v>
      </c>
      <c r="L533" s="56">
        <v>43739</v>
      </c>
      <c r="M533" s="19" t="s">
        <v>2147</v>
      </c>
      <c r="N533" s="78" t="s">
        <v>2216</v>
      </c>
    </row>
    <row r="534" ht="36" spans="1:14">
      <c r="A534" s="78">
        <v>21</v>
      </c>
      <c r="B534" s="20" t="s">
        <v>2217</v>
      </c>
      <c r="C534" s="20" t="s">
        <v>2213</v>
      </c>
      <c r="D534" s="78" t="s">
        <v>67</v>
      </c>
      <c r="E534" s="78" t="s">
        <v>2218</v>
      </c>
      <c r="F534" s="78" t="s">
        <v>463</v>
      </c>
      <c r="G534" s="29">
        <v>5</v>
      </c>
      <c r="H534" s="78" t="s">
        <v>32</v>
      </c>
      <c r="I534" s="29">
        <v>5</v>
      </c>
      <c r="J534" s="129" t="s">
        <v>2219</v>
      </c>
      <c r="K534" s="56">
        <v>43497</v>
      </c>
      <c r="L534" s="56">
        <v>43739</v>
      </c>
      <c r="M534" s="19" t="s">
        <v>2147</v>
      </c>
      <c r="N534" s="78" t="s">
        <v>2220</v>
      </c>
    </row>
    <row r="535" ht="36" spans="1:14">
      <c r="A535" s="78">
        <v>22</v>
      </c>
      <c r="B535" s="20" t="s">
        <v>2221</v>
      </c>
      <c r="C535" s="20" t="s">
        <v>2222</v>
      </c>
      <c r="D535" s="78" t="s">
        <v>67</v>
      </c>
      <c r="E535" s="78" t="s">
        <v>1360</v>
      </c>
      <c r="F535" s="78" t="s">
        <v>463</v>
      </c>
      <c r="G535" s="29">
        <v>6</v>
      </c>
      <c r="H535" s="78" t="s">
        <v>32</v>
      </c>
      <c r="I535" s="29">
        <v>6</v>
      </c>
      <c r="J535" s="129" t="s">
        <v>2198</v>
      </c>
      <c r="K535" s="56">
        <v>43497</v>
      </c>
      <c r="L535" s="56">
        <v>43739</v>
      </c>
      <c r="M535" s="19" t="s">
        <v>2147</v>
      </c>
      <c r="N535" s="78" t="s">
        <v>2223</v>
      </c>
    </row>
    <row r="536" ht="36" spans="1:14">
      <c r="A536" s="78">
        <v>23</v>
      </c>
      <c r="B536" s="20" t="s">
        <v>2196</v>
      </c>
      <c r="C536" s="95" t="s">
        <v>2197</v>
      </c>
      <c r="D536" s="78" t="s">
        <v>55</v>
      </c>
      <c r="E536" s="78" t="s">
        <v>177</v>
      </c>
      <c r="F536" s="78" t="s">
        <v>463</v>
      </c>
      <c r="G536" s="29">
        <v>5</v>
      </c>
      <c r="H536" s="78" t="s">
        <v>32</v>
      </c>
      <c r="I536" s="29">
        <v>5</v>
      </c>
      <c r="J536" s="129" t="s">
        <v>2219</v>
      </c>
      <c r="K536" s="128">
        <v>43497</v>
      </c>
      <c r="L536" s="128">
        <v>43739</v>
      </c>
      <c r="M536" s="19" t="s">
        <v>2147</v>
      </c>
      <c r="N536" s="78" t="s">
        <v>2224</v>
      </c>
    </row>
    <row r="537" ht="36" spans="1:14">
      <c r="A537" s="78">
        <v>24</v>
      </c>
      <c r="B537" s="20" t="s">
        <v>2225</v>
      </c>
      <c r="C537" s="95" t="s">
        <v>2197</v>
      </c>
      <c r="D537" s="78" t="s">
        <v>55</v>
      </c>
      <c r="E537" s="78" t="s">
        <v>1091</v>
      </c>
      <c r="F537" s="78" t="s">
        <v>463</v>
      </c>
      <c r="G537" s="29">
        <v>5</v>
      </c>
      <c r="H537" s="78" t="s">
        <v>32</v>
      </c>
      <c r="I537" s="29">
        <v>5</v>
      </c>
      <c r="J537" s="129" t="s">
        <v>2219</v>
      </c>
      <c r="K537" s="128">
        <v>43497</v>
      </c>
      <c r="L537" s="128">
        <v>43739</v>
      </c>
      <c r="M537" s="19" t="s">
        <v>2147</v>
      </c>
      <c r="N537" s="78" t="s">
        <v>2226</v>
      </c>
    </row>
    <row r="538" ht="36" spans="1:14">
      <c r="A538" s="78">
        <v>25</v>
      </c>
      <c r="B538" s="20" t="s">
        <v>2227</v>
      </c>
      <c r="C538" s="95" t="s">
        <v>2197</v>
      </c>
      <c r="D538" s="78" t="s">
        <v>55</v>
      </c>
      <c r="E538" s="78" t="s">
        <v>2228</v>
      </c>
      <c r="F538" s="78" t="s">
        <v>463</v>
      </c>
      <c r="G538" s="29">
        <v>5</v>
      </c>
      <c r="H538" s="78" t="s">
        <v>32</v>
      </c>
      <c r="I538" s="29">
        <v>5</v>
      </c>
      <c r="J538" s="129" t="s">
        <v>2219</v>
      </c>
      <c r="K538" s="128">
        <v>43497</v>
      </c>
      <c r="L538" s="128">
        <v>43739</v>
      </c>
      <c r="M538" s="19" t="s">
        <v>2147</v>
      </c>
      <c r="N538" s="78" t="s">
        <v>2229</v>
      </c>
    </row>
    <row r="539" ht="36" spans="1:14">
      <c r="A539" s="78">
        <v>26</v>
      </c>
      <c r="B539" s="20" t="s">
        <v>2230</v>
      </c>
      <c r="C539" s="95" t="s">
        <v>2208</v>
      </c>
      <c r="D539" s="78" t="s">
        <v>35</v>
      </c>
      <c r="E539" s="78" t="s">
        <v>2231</v>
      </c>
      <c r="F539" s="78" t="s">
        <v>463</v>
      </c>
      <c r="G539" s="29">
        <v>3</v>
      </c>
      <c r="H539" s="78" t="s">
        <v>32</v>
      </c>
      <c r="I539" s="29">
        <v>3</v>
      </c>
      <c r="J539" s="129" t="s">
        <v>2232</v>
      </c>
      <c r="K539" s="128">
        <v>43497</v>
      </c>
      <c r="L539" s="128">
        <v>43739</v>
      </c>
      <c r="M539" s="19" t="s">
        <v>2147</v>
      </c>
      <c r="N539" s="78" t="s">
        <v>2233</v>
      </c>
    </row>
    <row r="540" ht="36" spans="1:14">
      <c r="A540" s="78">
        <v>27</v>
      </c>
      <c r="B540" s="20" t="s">
        <v>2234</v>
      </c>
      <c r="C540" s="95" t="s">
        <v>2235</v>
      </c>
      <c r="D540" s="78" t="s">
        <v>35</v>
      </c>
      <c r="E540" s="78" t="s">
        <v>2236</v>
      </c>
      <c r="F540" s="78" t="s">
        <v>178</v>
      </c>
      <c r="G540" s="29">
        <v>10</v>
      </c>
      <c r="H540" s="78" t="s">
        <v>32</v>
      </c>
      <c r="I540" s="29">
        <v>10</v>
      </c>
      <c r="J540" s="129" t="s">
        <v>2176</v>
      </c>
      <c r="K540" s="128">
        <v>43497</v>
      </c>
      <c r="L540" s="128">
        <v>43739</v>
      </c>
      <c r="M540" s="19" t="s">
        <v>2147</v>
      </c>
      <c r="N540" s="78" t="s">
        <v>2237</v>
      </c>
    </row>
    <row r="541" ht="36" spans="1:14">
      <c r="A541" s="78">
        <v>28</v>
      </c>
      <c r="B541" s="20" t="s">
        <v>2238</v>
      </c>
      <c r="C541" s="95" t="s">
        <v>2239</v>
      </c>
      <c r="D541" s="78" t="s">
        <v>2141</v>
      </c>
      <c r="E541" s="78" t="s">
        <v>2141</v>
      </c>
      <c r="F541" s="78" t="s">
        <v>463</v>
      </c>
      <c r="G541" s="29">
        <v>37</v>
      </c>
      <c r="H541" s="78" t="s">
        <v>32</v>
      </c>
      <c r="I541" s="29">
        <v>37</v>
      </c>
      <c r="J541" s="129" t="s">
        <v>2162</v>
      </c>
      <c r="K541" s="128">
        <v>43497</v>
      </c>
      <c r="L541" s="128">
        <v>43739</v>
      </c>
      <c r="M541" s="19" t="s">
        <v>2147</v>
      </c>
      <c r="N541" s="19" t="s">
        <v>2152</v>
      </c>
    </row>
    <row r="542" ht="36" spans="1:14">
      <c r="A542" s="78">
        <v>29</v>
      </c>
      <c r="B542" s="20" t="s">
        <v>2240</v>
      </c>
      <c r="C542" s="95" t="s">
        <v>2241</v>
      </c>
      <c r="D542" s="78" t="s">
        <v>63</v>
      </c>
      <c r="E542" s="78" t="s">
        <v>1974</v>
      </c>
      <c r="F542" s="78" t="s">
        <v>2242</v>
      </c>
      <c r="G542" s="29">
        <v>8</v>
      </c>
      <c r="H542" s="78" t="s">
        <v>32</v>
      </c>
      <c r="I542" s="29">
        <v>8</v>
      </c>
      <c r="J542" s="129" t="s">
        <v>2198</v>
      </c>
      <c r="K542" s="128">
        <v>43497</v>
      </c>
      <c r="L542" s="128">
        <v>43739</v>
      </c>
      <c r="M542" s="19" t="s">
        <v>2147</v>
      </c>
      <c r="N542" s="78" t="s">
        <v>2243</v>
      </c>
    </row>
    <row r="543" ht="36" spans="1:14">
      <c r="A543" s="78">
        <v>30</v>
      </c>
      <c r="B543" s="20" t="s">
        <v>2244</v>
      </c>
      <c r="C543" s="95" t="s">
        <v>2245</v>
      </c>
      <c r="D543" s="78" t="s">
        <v>75</v>
      </c>
      <c r="E543" s="78" t="s">
        <v>171</v>
      </c>
      <c r="F543" s="78" t="s">
        <v>2242</v>
      </c>
      <c r="G543" s="29">
        <v>6</v>
      </c>
      <c r="H543" s="78" t="s">
        <v>32</v>
      </c>
      <c r="I543" s="29">
        <v>6</v>
      </c>
      <c r="J543" s="129" t="s">
        <v>2198</v>
      </c>
      <c r="K543" s="128">
        <v>43497</v>
      </c>
      <c r="L543" s="128">
        <v>43739</v>
      </c>
      <c r="M543" s="19" t="s">
        <v>2147</v>
      </c>
      <c r="N543" s="78" t="s">
        <v>2246</v>
      </c>
    </row>
    <row r="544" ht="36" spans="1:14">
      <c r="A544" s="78">
        <v>31</v>
      </c>
      <c r="B544" s="20" t="s">
        <v>2247</v>
      </c>
      <c r="C544" s="95" t="s">
        <v>2248</v>
      </c>
      <c r="D544" s="78" t="s">
        <v>43</v>
      </c>
      <c r="E544" s="78" t="s">
        <v>2249</v>
      </c>
      <c r="F544" s="78" t="s">
        <v>2242</v>
      </c>
      <c r="G544" s="29">
        <v>3</v>
      </c>
      <c r="H544" s="78" t="s">
        <v>32</v>
      </c>
      <c r="I544" s="29">
        <v>3</v>
      </c>
      <c r="J544" s="129" t="s">
        <v>2186</v>
      </c>
      <c r="K544" s="128">
        <v>43497</v>
      </c>
      <c r="L544" s="128">
        <v>43739</v>
      </c>
      <c r="M544" s="19" t="s">
        <v>2147</v>
      </c>
      <c r="N544" s="78" t="s">
        <v>2250</v>
      </c>
    </row>
    <row r="545" ht="36" spans="1:14">
      <c r="A545" s="78">
        <v>32</v>
      </c>
      <c r="B545" s="20" t="s">
        <v>2251</v>
      </c>
      <c r="C545" s="95" t="s">
        <v>2245</v>
      </c>
      <c r="D545" s="78" t="s">
        <v>43</v>
      </c>
      <c r="E545" s="78" t="s">
        <v>414</v>
      </c>
      <c r="F545" s="78" t="s">
        <v>2242</v>
      </c>
      <c r="G545" s="29">
        <v>6</v>
      </c>
      <c r="H545" s="78" t="s">
        <v>32</v>
      </c>
      <c r="I545" s="29">
        <v>6</v>
      </c>
      <c r="J545" s="129" t="s">
        <v>2198</v>
      </c>
      <c r="K545" s="128">
        <v>43497</v>
      </c>
      <c r="L545" s="128">
        <v>43739</v>
      </c>
      <c r="M545" s="19" t="s">
        <v>2147</v>
      </c>
      <c r="N545" s="78" t="s">
        <v>2252</v>
      </c>
    </row>
    <row r="546" ht="36" spans="1:14">
      <c r="A546" s="78">
        <v>33</v>
      </c>
      <c r="B546" s="20" t="s">
        <v>2253</v>
      </c>
      <c r="C546" s="95" t="s">
        <v>2254</v>
      </c>
      <c r="D546" s="78" t="s">
        <v>51</v>
      </c>
      <c r="E546" s="78" t="s">
        <v>211</v>
      </c>
      <c r="F546" s="78" t="s">
        <v>2242</v>
      </c>
      <c r="G546" s="29">
        <v>5</v>
      </c>
      <c r="H546" s="78" t="s">
        <v>32</v>
      </c>
      <c r="I546" s="29">
        <v>5</v>
      </c>
      <c r="J546" s="129" t="s">
        <v>2166</v>
      </c>
      <c r="K546" s="128">
        <v>43497</v>
      </c>
      <c r="L546" s="128">
        <v>43739</v>
      </c>
      <c r="M546" s="19" t="s">
        <v>2147</v>
      </c>
      <c r="N546" s="78" t="s">
        <v>2255</v>
      </c>
    </row>
    <row r="547" ht="36" spans="1:14">
      <c r="A547" s="78">
        <v>34</v>
      </c>
      <c r="B547" s="20" t="s">
        <v>2256</v>
      </c>
      <c r="C547" s="95" t="s">
        <v>2241</v>
      </c>
      <c r="D547" s="78" t="s">
        <v>75</v>
      </c>
      <c r="E547" s="78" t="s">
        <v>1495</v>
      </c>
      <c r="F547" s="78" t="s">
        <v>2242</v>
      </c>
      <c r="G547" s="29">
        <v>8</v>
      </c>
      <c r="H547" s="78" t="s">
        <v>32</v>
      </c>
      <c r="I547" s="29">
        <v>8</v>
      </c>
      <c r="J547" s="129" t="s">
        <v>2173</v>
      </c>
      <c r="K547" s="128">
        <v>43497</v>
      </c>
      <c r="L547" s="128">
        <v>43739</v>
      </c>
      <c r="M547" s="19" t="s">
        <v>2147</v>
      </c>
      <c r="N547" s="78" t="s">
        <v>2257</v>
      </c>
    </row>
    <row r="548" ht="36" spans="1:14">
      <c r="A548" s="78">
        <v>35</v>
      </c>
      <c r="B548" s="20" t="s">
        <v>2258</v>
      </c>
      <c r="C548" s="95" t="s">
        <v>2254</v>
      </c>
      <c r="D548" s="78" t="s">
        <v>43</v>
      </c>
      <c r="E548" s="78" t="s">
        <v>438</v>
      </c>
      <c r="F548" s="78" t="s">
        <v>2242</v>
      </c>
      <c r="G548" s="29">
        <v>5</v>
      </c>
      <c r="H548" s="78" t="s">
        <v>32</v>
      </c>
      <c r="I548" s="29">
        <v>5</v>
      </c>
      <c r="J548" s="129" t="s">
        <v>2198</v>
      </c>
      <c r="K548" s="128">
        <v>43497</v>
      </c>
      <c r="L548" s="128">
        <v>43739</v>
      </c>
      <c r="M548" s="19" t="s">
        <v>2147</v>
      </c>
      <c r="N548" s="78" t="s">
        <v>2259</v>
      </c>
    </row>
    <row r="549" ht="36" spans="1:14">
      <c r="A549" s="78">
        <v>36</v>
      </c>
      <c r="B549" s="20" t="s">
        <v>2260</v>
      </c>
      <c r="C549" s="95" t="s">
        <v>2248</v>
      </c>
      <c r="D549" s="78" t="s">
        <v>39</v>
      </c>
      <c r="E549" s="78" t="s">
        <v>373</v>
      </c>
      <c r="F549" s="78" t="s">
        <v>2242</v>
      </c>
      <c r="G549" s="29">
        <v>3</v>
      </c>
      <c r="H549" s="78" t="s">
        <v>32</v>
      </c>
      <c r="I549" s="29">
        <v>3</v>
      </c>
      <c r="J549" s="129" t="s">
        <v>2205</v>
      </c>
      <c r="K549" s="128">
        <v>43497</v>
      </c>
      <c r="L549" s="128">
        <v>43739</v>
      </c>
      <c r="M549" s="19" t="s">
        <v>2147</v>
      </c>
      <c r="N549" s="78" t="s">
        <v>2261</v>
      </c>
    </row>
    <row r="550" ht="36" spans="1:14">
      <c r="A550" s="78">
        <v>37</v>
      </c>
      <c r="B550" s="20" t="s">
        <v>2262</v>
      </c>
      <c r="C550" s="95" t="s">
        <v>2263</v>
      </c>
      <c r="D550" s="78" t="s">
        <v>29</v>
      </c>
      <c r="E550" s="78" t="s">
        <v>2264</v>
      </c>
      <c r="F550" s="78" t="s">
        <v>2242</v>
      </c>
      <c r="G550" s="29">
        <v>2</v>
      </c>
      <c r="H550" s="78" t="s">
        <v>32</v>
      </c>
      <c r="I550" s="29">
        <v>2</v>
      </c>
      <c r="J550" s="129" t="s">
        <v>2205</v>
      </c>
      <c r="K550" s="128">
        <v>43497</v>
      </c>
      <c r="L550" s="128">
        <v>43739</v>
      </c>
      <c r="M550" s="19" t="s">
        <v>2147</v>
      </c>
      <c r="N550" s="78" t="s">
        <v>2265</v>
      </c>
    </row>
    <row r="551" ht="36" spans="1:14">
      <c r="A551" s="78">
        <v>38</v>
      </c>
      <c r="B551" s="20" t="s">
        <v>2266</v>
      </c>
      <c r="C551" s="95" t="s">
        <v>2241</v>
      </c>
      <c r="D551" s="78" t="s">
        <v>75</v>
      </c>
      <c r="E551" s="78" t="s">
        <v>2267</v>
      </c>
      <c r="F551" s="78" t="s">
        <v>2242</v>
      </c>
      <c r="G551" s="29">
        <v>8</v>
      </c>
      <c r="H551" s="78" t="s">
        <v>32</v>
      </c>
      <c r="I551" s="29">
        <v>8</v>
      </c>
      <c r="J551" s="129" t="s">
        <v>2173</v>
      </c>
      <c r="K551" s="128">
        <v>43497</v>
      </c>
      <c r="L551" s="128">
        <v>43739</v>
      </c>
      <c r="M551" s="19" t="s">
        <v>2147</v>
      </c>
      <c r="N551" s="78" t="s">
        <v>2268</v>
      </c>
    </row>
    <row r="552" ht="36" spans="1:14">
      <c r="A552" s="78">
        <v>39</v>
      </c>
      <c r="B552" s="20" t="s">
        <v>2269</v>
      </c>
      <c r="C552" s="95" t="s">
        <v>2270</v>
      </c>
      <c r="D552" s="78" t="s">
        <v>43</v>
      </c>
      <c r="E552" s="78" t="s">
        <v>2271</v>
      </c>
      <c r="F552" s="78" t="s">
        <v>2242</v>
      </c>
      <c r="G552" s="29">
        <v>4</v>
      </c>
      <c r="H552" s="78" t="s">
        <v>32</v>
      </c>
      <c r="I552" s="29">
        <v>4</v>
      </c>
      <c r="J552" s="129" t="s">
        <v>2186</v>
      </c>
      <c r="K552" s="128">
        <v>43497</v>
      </c>
      <c r="L552" s="128">
        <v>43739</v>
      </c>
      <c r="M552" s="19" t="s">
        <v>2147</v>
      </c>
      <c r="N552" s="78" t="s">
        <v>2272</v>
      </c>
    </row>
    <row r="553" ht="36" spans="1:14">
      <c r="A553" s="78">
        <v>40</v>
      </c>
      <c r="B553" s="20" t="s">
        <v>2273</v>
      </c>
      <c r="C553" s="95" t="s">
        <v>2241</v>
      </c>
      <c r="D553" s="78" t="s">
        <v>43</v>
      </c>
      <c r="E553" s="78" t="s">
        <v>1010</v>
      </c>
      <c r="F553" s="78" t="s">
        <v>2242</v>
      </c>
      <c r="G553" s="29">
        <v>8</v>
      </c>
      <c r="H553" s="78" t="s">
        <v>32</v>
      </c>
      <c r="I553" s="29">
        <v>8</v>
      </c>
      <c r="J553" s="129" t="s">
        <v>2173</v>
      </c>
      <c r="K553" s="128">
        <v>43497</v>
      </c>
      <c r="L553" s="128">
        <v>43739</v>
      </c>
      <c r="M553" s="19" t="s">
        <v>2147</v>
      </c>
      <c r="N553" s="78" t="s">
        <v>1013</v>
      </c>
    </row>
    <row r="554" ht="36" spans="1:14">
      <c r="A554" s="78">
        <v>41</v>
      </c>
      <c r="B554" s="20" t="s">
        <v>2274</v>
      </c>
      <c r="C554" s="95" t="s">
        <v>2254</v>
      </c>
      <c r="D554" s="78" t="s">
        <v>63</v>
      </c>
      <c r="E554" s="78" t="s">
        <v>444</v>
      </c>
      <c r="F554" s="78" t="s">
        <v>2242</v>
      </c>
      <c r="G554" s="29">
        <v>5</v>
      </c>
      <c r="H554" s="78" t="s">
        <v>32</v>
      </c>
      <c r="I554" s="29">
        <v>5</v>
      </c>
      <c r="J554" s="129" t="s">
        <v>2186</v>
      </c>
      <c r="K554" s="128">
        <v>43497</v>
      </c>
      <c r="L554" s="128">
        <v>43739</v>
      </c>
      <c r="M554" s="19" t="s">
        <v>2147</v>
      </c>
      <c r="N554" s="78" t="s">
        <v>2275</v>
      </c>
    </row>
    <row r="555" ht="36" spans="1:14">
      <c r="A555" s="78">
        <v>42</v>
      </c>
      <c r="B555" s="20" t="s">
        <v>2276</v>
      </c>
      <c r="C555" s="95" t="s">
        <v>2277</v>
      </c>
      <c r="D555" s="78" t="s">
        <v>39</v>
      </c>
      <c r="E555" s="78" t="s">
        <v>544</v>
      </c>
      <c r="F555" s="78" t="s">
        <v>2278</v>
      </c>
      <c r="G555" s="29">
        <v>12</v>
      </c>
      <c r="H555" s="78" t="s">
        <v>32</v>
      </c>
      <c r="I555" s="29">
        <v>12</v>
      </c>
      <c r="J555" s="129" t="s">
        <v>2279</v>
      </c>
      <c r="K555" s="128">
        <v>43497</v>
      </c>
      <c r="L555" s="128">
        <v>43739</v>
      </c>
      <c r="M555" s="19" t="s">
        <v>2147</v>
      </c>
      <c r="N555" s="78" t="s">
        <v>2280</v>
      </c>
    </row>
    <row r="556" ht="36" spans="1:14">
      <c r="A556" s="78">
        <v>43</v>
      </c>
      <c r="B556" s="20" t="s">
        <v>2281</v>
      </c>
      <c r="C556" s="95" t="s">
        <v>2277</v>
      </c>
      <c r="D556" s="78" t="s">
        <v>59</v>
      </c>
      <c r="E556" s="78" t="s">
        <v>2282</v>
      </c>
      <c r="F556" s="78" t="s">
        <v>2283</v>
      </c>
      <c r="G556" s="29">
        <v>3</v>
      </c>
      <c r="H556" s="78" t="s">
        <v>32</v>
      </c>
      <c r="I556" s="29">
        <v>3</v>
      </c>
      <c r="J556" s="129" t="s">
        <v>2205</v>
      </c>
      <c r="K556" s="128">
        <v>43497</v>
      </c>
      <c r="L556" s="128">
        <v>43739</v>
      </c>
      <c r="M556" s="19" t="s">
        <v>2147</v>
      </c>
      <c r="N556" s="78" t="s">
        <v>2284</v>
      </c>
    </row>
    <row r="557" ht="36" spans="1:14">
      <c r="A557" s="78">
        <v>44</v>
      </c>
      <c r="B557" s="20" t="s">
        <v>2285</v>
      </c>
      <c r="C557" s="95" t="s">
        <v>2286</v>
      </c>
      <c r="D557" s="78" t="s">
        <v>63</v>
      </c>
      <c r="E557" s="78" t="s">
        <v>2287</v>
      </c>
      <c r="F557" s="78" t="s">
        <v>2283</v>
      </c>
      <c r="G557" s="29">
        <v>3</v>
      </c>
      <c r="H557" s="78" t="s">
        <v>32</v>
      </c>
      <c r="I557" s="29">
        <v>3</v>
      </c>
      <c r="J557" s="129" t="s">
        <v>2186</v>
      </c>
      <c r="K557" s="128">
        <v>43497</v>
      </c>
      <c r="L557" s="128">
        <v>43739</v>
      </c>
      <c r="M557" s="19" t="s">
        <v>2147</v>
      </c>
      <c r="N557" s="78" t="s">
        <v>2288</v>
      </c>
    </row>
    <row r="558" ht="36" spans="1:14">
      <c r="A558" s="78">
        <v>45</v>
      </c>
      <c r="B558" s="20" t="s">
        <v>2289</v>
      </c>
      <c r="C558" s="95" t="s">
        <v>2277</v>
      </c>
      <c r="D558" s="78" t="s">
        <v>29</v>
      </c>
      <c r="E558" s="78" t="s">
        <v>781</v>
      </c>
      <c r="F558" s="78" t="s">
        <v>2290</v>
      </c>
      <c r="G558" s="29">
        <v>20</v>
      </c>
      <c r="H558" s="78" t="s">
        <v>32</v>
      </c>
      <c r="I558" s="29">
        <v>20</v>
      </c>
      <c r="J558" s="129" t="s">
        <v>2162</v>
      </c>
      <c r="K558" s="128">
        <v>43497</v>
      </c>
      <c r="L558" s="128">
        <v>43739</v>
      </c>
      <c r="M558" s="19" t="s">
        <v>2147</v>
      </c>
      <c r="N558" s="78" t="s">
        <v>2291</v>
      </c>
    </row>
    <row r="559" ht="24" spans="1:14">
      <c r="A559" s="27" t="s">
        <v>2292</v>
      </c>
      <c r="B559" s="28" t="s">
        <v>2293</v>
      </c>
      <c r="C559" s="28" t="s">
        <v>2294</v>
      </c>
      <c r="D559" s="19"/>
      <c r="E559" s="19"/>
      <c r="F559" s="30"/>
      <c r="G559" s="22"/>
      <c r="H559" s="19"/>
      <c r="I559" s="22"/>
      <c r="J559" s="20"/>
      <c r="K559" s="74"/>
      <c r="L559" s="74"/>
      <c r="M559" s="19"/>
      <c r="N559" s="19">
        <v>100</v>
      </c>
    </row>
    <row r="560" ht="36" spans="1:14">
      <c r="A560" s="67">
        <v>1</v>
      </c>
      <c r="B560" s="68" t="s">
        <v>2295</v>
      </c>
      <c r="C560" s="68" t="s">
        <v>2296</v>
      </c>
      <c r="D560" s="67" t="s">
        <v>67</v>
      </c>
      <c r="E560" s="67" t="s">
        <v>502</v>
      </c>
      <c r="F560" s="67" t="s">
        <v>2297</v>
      </c>
      <c r="G560" s="70">
        <v>32</v>
      </c>
      <c r="H560" s="78" t="s">
        <v>32</v>
      </c>
      <c r="I560" s="70">
        <v>32</v>
      </c>
      <c r="J560" s="68" t="s">
        <v>2298</v>
      </c>
      <c r="K560" s="73">
        <v>43556</v>
      </c>
      <c r="L560" s="73">
        <v>43799</v>
      </c>
      <c r="M560" s="17" t="s">
        <v>2294</v>
      </c>
      <c r="N560" s="17" t="s">
        <v>2294</v>
      </c>
    </row>
    <row r="561" ht="36" spans="1:14">
      <c r="A561" s="67">
        <v>2</v>
      </c>
      <c r="B561" s="68" t="s">
        <v>2299</v>
      </c>
      <c r="C561" s="68" t="s">
        <v>2300</v>
      </c>
      <c r="D561" s="67" t="s">
        <v>63</v>
      </c>
      <c r="E561" s="67" t="s">
        <v>1589</v>
      </c>
      <c r="F561" s="67" t="s">
        <v>2301</v>
      </c>
      <c r="G561" s="70">
        <v>33</v>
      </c>
      <c r="H561" s="78" t="s">
        <v>32</v>
      </c>
      <c r="I561" s="70">
        <v>33</v>
      </c>
      <c r="J561" s="68" t="s">
        <v>2298</v>
      </c>
      <c r="K561" s="73">
        <v>43556</v>
      </c>
      <c r="L561" s="73">
        <v>43799</v>
      </c>
      <c r="M561" s="17" t="s">
        <v>2294</v>
      </c>
      <c r="N561" s="17" t="s">
        <v>2294</v>
      </c>
    </row>
    <row r="562" ht="36" spans="1:14">
      <c r="A562" s="67">
        <v>3</v>
      </c>
      <c r="B562" s="68" t="s">
        <v>2302</v>
      </c>
      <c r="C562" s="68" t="s">
        <v>2303</v>
      </c>
      <c r="D562" s="67" t="s">
        <v>35</v>
      </c>
      <c r="E562" s="67" t="s">
        <v>2236</v>
      </c>
      <c r="F562" s="67" t="s">
        <v>2304</v>
      </c>
      <c r="G562" s="94">
        <v>35</v>
      </c>
      <c r="H562" s="78" t="s">
        <v>32</v>
      </c>
      <c r="I562" s="94">
        <v>35</v>
      </c>
      <c r="J562" s="68" t="s">
        <v>2298</v>
      </c>
      <c r="K562" s="73">
        <v>43556</v>
      </c>
      <c r="L562" s="73">
        <v>43799</v>
      </c>
      <c r="M562" s="17" t="s">
        <v>2294</v>
      </c>
      <c r="N562" s="17" t="s">
        <v>2294</v>
      </c>
    </row>
    <row r="563" ht="27" customHeight="1" spans="1:14">
      <c r="A563" s="27" t="s">
        <v>2305</v>
      </c>
      <c r="B563" s="28" t="s">
        <v>2306</v>
      </c>
      <c r="C563" s="28" t="s">
        <v>2307</v>
      </c>
      <c r="D563" s="19"/>
      <c r="E563" s="19"/>
      <c r="F563" s="30"/>
      <c r="G563" s="22"/>
      <c r="H563" s="19"/>
      <c r="I563" s="22"/>
      <c r="J563" s="20"/>
      <c r="K563" s="74"/>
      <c r="L563" s="74"/>
      <c r="M563" s="19"/>
      <c r="N563" s="19">
        <v>100</v>
      </c>
    </row>
    <row r="564" ht="54" customHeight="1" spans="1:14">
      <c r="A564" s="67">
        <v>1</v>
      </c>
      <c r="B564" s="68" t="s">
        <v>2308</v>
      </c>
      <c r="C564" s="68" t="s">
        <v>2309</v>
      </c>
      <c r="D564" s="67" t="s">
        <v>2310</v>
      </c>
      <c r="E564" s="19" t="s">
        <v>2311</v>
      </c>
      <c r="F564" s="67" t="s">
        <v>2312</v>
      </c>
      <c r="G564" s="70">
        <v>20</v>
      </c>
      <c r="H564" s="78" t="s">
        <v>32</v>
      </c>
      <c r="I564" s="70">
        <v>20</v>
      </c>
      <c r="J564" s="68" t="s">
        <v>2313</v>
      </c>
      <c r="K564" s="73">
        <v>43556</v>
      </c>
      <c r="L564" s="73">
        <v>43709</v>
      </c>
      <c r="M564" s="19" t="s">
        <v>2307</v>
      </c>
      <c r="N564" s="19" t="s">
        <v>2307</v>
      </c>
    </row>
    <row r="565" ht="114" customHeight="1" spans="1:14">
      <c r="A565" s="67">
        <v>2</v>
      </c>
      <c r="B565" s="20" t="s">
        <v>2314</v>
      </c>
      <c r="C565" s="20" t="s">
        <v>2315</v>
      </c>
      <c r="D565" s="67" t="s">
        <v>2310</v>
      </c>
      <c r="E565" s="19" t="s">
        <v>2316</v>
      </c>
      <c r="F565" s="67" t="s">
        <v>2317</v>
      </c>
      <c r="G565" s="70">
        <v>80</v>
      </c>
      <c r="H565" s="78" t="s">
        <v>32</v>
      </c>
      <c r="I565" s="70">
        <v>80</v>
      </c>
      <c r="J565" s="68" t="s">
        <v>2318</v>
      </c>
      <c r="K565" s="73">
        <v>43556</v>
      </c>
      <c r="L565" s="73">
        <v>43709</v>
      </c>
      <c r="M565" s="19" t="s">
        <v>2307</v>
      </c>
      <c r="N565" s="19" t="s">
        <v>2307</v>
      </c>
    </row>
    <row r="566" ht="28" customHeight="1" spans="1:14">
      <c r="A566" s="27" t="s">
        <v>2319</v>
      </c>
      <c r="B566" s="28" t="s">
        <v>2320</v>
      </c>
      <c r="C566" s="28" t="s">
        <v>2321</v>
      </c>
      <c r="D566" s="19"/>
      <c r="E566" s="19"/>
      <c r="F566" s="30"/>
      <c r="G566" s="22"/>
      <c r="H566" s="19"/>
      <c r="I566" s="22"/>
      <c r="J566" s="20"/>
      <c r="K566" s="74"/>
      <c r="L566" s="74"/>
      <c r="M566" s="19"/>
      <c r="N566" s="19">
        <v>200</v>
      </c>
    </row>
    <row r="567" ht="48" spans="1:14">
      <c r="A567" s="78">
        <v>1</v>
      </c>
      <c r="B567" s="95" t="s">
        <v>2322</v>
      </c>
      <c r="C567" s="95" t="s">
        <v>2323</v>
      </c>
      <c r="D567" s="78" t="s">
        <v>43</v>
      </c>
      <c r="E567" s="78" t="s">
        <v>240</v>
      </c>
      <c r="F567" s="123" t="s">
        <v>2324</v>
      </c>
      <c r="G567" s="124">
        <v>3.33</v>
      </c>
      <c r="H567" s="78" t="s">
        <v>32</v>
      </c>
      <c r="I567" s="124">
        <v>3.33</v>
      </c>
      <c r="J567" s="130" t="s">
        <v>2325</v>
      </c>
      <c r="K567" s="128">
        <v>43586</v>
      </c>
      <c r="L567" s="128">
        <v>43739</v>
      </c>
      <c r="M567" s="78" t="s">
        <v>2326</v>
      </c>
      <c r="N567" s="78" t="s">
        <v>2327</v>
      </c>
    </row>
    <row r="568" ht="48" spans="1:14">
      <c r="A568" s="78">
        <v>2</v>
      </c>
      <c r="B568" s="95" t="s">
        <v>2328</v>
      </c>
      <c r="C568" s="95" t="s">
        <v>2329</v>
      </c>
      <c r="D568" s="78" t="s">
        <v>43</v>
      </c>
      <c r="E568" s="78" t="s">
        <v>1020</v>
      </c>
      <c r="F568" s="123" t="s">
        <v>2324</v>
      </c>
      <c r="G568" s="124">
        <v>3.33</v>
      </c>
      <c r="H568" s="78" t="s">
        <v>32</v>
      </c>
      <c r="I568" s="124">
        <v>3.33</v>
      </c>
      <c r="J568" s="130" t="s">
        <v>2325</v>
      </c>
      <c r="K568" s="128">
        <v>43586</v>
      </c>
      <c r="L568" s="128">
        <v>43739</v>
      </c>
      <c r="M568" s="78" t="s">
        <v>2326</v>
      </c>
      <c r="N568" s="78" t="s">
        <v>2330</v>
      </c>
    </row>
    <row r="569" ht="48" spans="1:14">
      <c r="A569" s="78">
        <v>3</v>
      </c>
      <c r="B569" s="95" t="s">
        <v>2331</v>
      </c>
      <c r="C569" s="95" t="s">
        <v>2329</v>
      </c>
      <c r="D569" s="78" t="s">
        <v>63</v>
      </c>
      <c r="E569" s="78" t="s">
        <v>1788</v>
      </c>
      <c r="F569" s="125" t="s">
        <v>2332</v>
      </c>
      <c r="G569" s="126">
        <v>5</v>
      </c>
      <c r="H569" s="78" t="s">
        <v>32</v>
      </c>
      <c r="I569" s="126">
        <v>5</v>
      </c>
      <c r="J569" s="130" t="s">
        <v>2333</v>
      </c>
      <c r="K569" s="128">
        <v>43586</v>
      </c>
      <c r="L569" s="128">
        <v>43739</v>
      </c>
      <c r="M569" s="78" t="s">
        <v>2326</v>
      </c>
      <c r="N569" s="78" t="s">
        <v>2334</v>
      </c>
    </row>
    <row r="570" ht="36" spans="1:14">
      <c r="A570" s="78">
        <v>4</v>
      </c>
      <c r="B570" s="95" t="s">
        <v>2335</v>
      </c>
      <c r="C570" s="95" t="s">
        <v>2329</v>
      </c>
      <c r="D570" s="78" t="s">
        <v>51</v>
      </c>
      <c r="E570" s="78" t="s">
        <v>2016</v>
      </c>
      <c r="F570" s="125" t="s">
        <v>2332</v>
      </c>
      <c r="G570" s="126">
        <v>5</v>
      </c>
      <c r="H570" s="78" t="s">
        <v>32</v>
      </c>
      <c r="I570" s="126">
        <v>5</v>
      </c>
      <c r="J570" s="130" t="s">
        <v>2333</v>
      </c>
      <c r="K570" s="128">
        <v>43586</v>
      </c>
      <c r="L570" s="128">
        <v>43739</v>
      </c>
      <c r="M570" s="78" t="s">
        <v>2326</v>
      </c>
      <c r="N570" s="78" t="s">
        <v>2336</v>
      </c>
    </row>
    <row r="571" ht="48" spans="1:14">
      <c r="A571" s="78">
        <v>5</v>
      </c>
      <c r="B571" s="95" t="s">
        <v>2337</v>
      </c>
      <c r="C571" s="95" t="s">
        <v>2329</v>
      </c>
      <c r="D571" s="78" t="s">
        <v>51</v>
      </c>
      <c r="E571" s="78" t="s">
        <v>189</v>
      </c>
      <c r="F571" s="125" t="s">
        <v>2332</v>
      </c>
      <c r="G571" s="126">
        <v>5</v>
      </c>
      <c r="H571" s="78" t="s">
        <v>32</v>
      </c>
      <c r="I571" s="126">
        <v>5</v>
      </c>
      <c r="J571" s="130" t="s">
        <v>2333</v>
      </c>
      <c r="K571" s="128">
        <v>43586</v>
      </c>
      <c r="L571" s="128">
        <v>43739</v>
      </c>
      <c r="M571" s="78" t="s">
        <v>2326</v>
      </c>
      <c r="N571" s="78" t="s">
        <v>2337</v>
      </c>
    </row>
    <row r="572" ht="36" spans="1:14">
      <c r="A572" s="78">
        <v>6</v>
      </c>
      <c r="B572" s="95" t="s">
        <v>2338</v>
      </c>
      <c r="C572" s="95" t="s">
        <v>2329</v>
      </c>
      <c r="D572" s="78" t="s">
        <v>71</v>
      </c>
      <c r="E572" s="78" t="s">
        <v>1453</v>
      </c>
      <c r="F572" s="125" t="s">
        <v>2332</v>
      </c>
      <c r="G572" s="126">
        <v>5</v>
      </c>
      <c r="H572" s="78" t="s">
        <v>32</v>
      </c>
      <c r="I572" s="126">
        <v>5</v>
      </c>
      <c r="J572" s="130" t="s">
        <v>2333</v>
      </c>
      <c r="K572" s="128">
        <v>43586</v>
      </c>
      <c r="L572" s="128">
        <v>43739</v>
      </c>
      <c r="M572" s="78" t="s">
        <v>2326</v>
      </c>
      <c r="N572" s="78" t="s">
        <v>2339</v>
      </c>
    </row>
    <row r="573" ht="48" spans="1:14">
      <c r="A573" s="78">
        <v>7</v>
      </c>
      <c r="B573" s="95" t="s">
        <v>2340</v>
      </c>
      <c r="C573" s="95" t="s">
        <v>2329</v>
      </c>
      <c r="D573" s="78" t="s">
        <v>75</v>
      </c>
      <c r="E573" s="78" t="s">
        <v>356</v>
      </c>
      <c r="F573" s="125" t="s">
        <v>2332</v>
      </c>
      <c r="G573" s="126">
        <v>5</v>
      </c>
      <c r="H573" s="78" t="s">
        <v>32</v>
      </c>
      <c r="I573" s="126">
        <v>5</v>
      </c>
      <c r="J573" s="130" t="s">
        <v>2333</v>
      </c>
      <c r="K573" s="128">
        <v>43586</v>
      </c>
      <c r="L573" s="128">
        <v>43739</v>
      </c>
      <c r="M573" s="78" t="s">
        <v>2326</v>
      </c>
      <c r="N573" s="78" t="s">
        <v>2341</v>
      </c>
    </row>
    <row r="574" ht="48" spans="1:14">
      <c r="A574" s="78">
        <v>8</v>
      </c>
      <c r="B574" s="95" t="s">
        <v>2342</v>
      </c>
      <c r="C574" s="95" t="s">
        <v>2329</v>
      </c>
      <c r="D574" s="78" t="s">
        <v>75</v>
      </c>
      <c r="E574" s="78" t="s">
        <v>356</v>
      </c>
      <c r="F574" s="125" t="s">
        <v>2332</v>
      </c>
      <c r="G574" s="126">
        <v>5</v>
      </c>
      <c r="H574" s="78" t="s">
        <v>32</v>
      </c>
      <c r="I574" s="126">
        <v>5</v>
      </c>
      <c r="J574" s="130" t="s">
        <v>2333</v>
      </c>
      <c r="K574" s="128">
        <v>43586</v>
      </c>
      <c r="L574" s="128">
        <v>43739</v>
      </c>
      <c r="M574" s="78" t="s">
        <v>2326</v>
      </c>
      <c r="N574" s="78" t="s">
        <v>2343</v>
      </c>
    </row>
    <row r="575" ht="36" spans="1:14">
      <c r="A575" s="78">
        <v>9</v>
      </c>
      <c r="B575" s="95" t="s">
        <v>2344</v>
      </c>
      <c r="C575" s="95" t="s">
        <v>2329</v>
      </c>
      <c r="D575" s="78" t="s">
        <v>75</v>
      </c>
      <c r="E575" s="78" t="s">
        <v>356</v>
      </c>
      <c r="F575" s="125" t="s">
        <v>2332</v>
      </c>
      <c r="G575" s="126">
        <v>5</v>
      </c>
      <c r="H575" s="78" t="s">
        <v>32</v>
      </c>
      <c r="I575" s="126">
        <v>5</v>
      </c>
      <c r="J575" s="130" t="s">
        <v>2333</v>
      </c>
      <c r="K575" s="128">
        <v>43586</v>
      </c>
      <c r="L575" s="128">
        <v>43739</v>
      </c>
      <c r="M575" s="78" t="s">
        <v>2326</v>
      </c>
      <c r="N575" s="78" t="s">
        <v>2345</v>
      </c>
    </row>
    <row r="576" ht="36" spans="1:14">
      <c r="A576" s="78">
        <v>10</v>
      </c>
      <c r="B576" s="95" t="s">
        <v>2346</v>
      </c>
      <c r="C576" s="95" t="s">
        <v>2329</v>
      </c>
      <c r="D576" s="78" t="s">
        <v>71</v>
      </c>
      <c r="E576" s="78" t="s">
        <v>1421</v>
      </c>
      <c r="F576" s="123" t="s">
        <v>2324</v>
      </c>
      <c r="G576" s="124">
        <v>3.33</v>
      </c>
      <c r="H576" s="78" t="s">
        <v>32</v>
      </c>
      <c r="I576" s="124">
        <v>3.33</v>
      </c>
      <c r="J576" s="130" t="s">
        <v>2325</v>
      </c>
      <c r="K576" s="128">
        <v>43586</v>
      </c>
      <c r="L576" s="128">
        <v>43739</v>
      </c>
      <c r="M576" s="78" t="s">
        <v>2326</v>
      </c>
      <c r="N576" s="78" t="s">
        <v>2347</v>
      </c>
    </row>
    <row r="577" ht="36" spans="1:14">
      <c r="A577" s="78">
        <v>11</v>
      </c>
      <c r="B577" s="95" t="s">
        <v>2348</v>
      </c>
      <c r="C577" s="95" t="s">
        <v>2329</v>
      </c>
      <c r="D577" s="78" t="s">
        <v>71</v>
      </c>
      <c r="E577" s="78" t="s">
        <v>1804</v>
      </c>
      <c r="F577" s="125" t="s">
        <v>2332</v>
      </c>
      <c r="G577" s="126">
        <v>5</v>
      </c>
      <c r="H577" s="78" t="s">
        <v>32</v>
      </c>
      <c r="I577" s="126">
        <v>5</v>
      </c>
      <c r="J577" s="130" t="s">
        <v>2333</v>
      </c>
      <c r="K577" s="128">
        <v>43586</v>
      </c>
      <c r="L577" s="128">
        <v>43739</v>
      </c>
      <c r="M577" s="78" t="s">
        <v>2326</v>
      </c>
      <c r="N577" s="78" t="s">
        <v>2349</v>
      </c>
    </row>
    <row r="578" ht="48" spans="1:14">
      <c r="A578" s="78">
        <v>12</v>
      </c>
      <c r="B578" s="95" t="s">
        <v>2350</v>
      </c>
      <c r="C578" s="95" t="s">
        <v>2329</v>
      </c>
      <c r="D578" s="78" t="s">
        <v>39</v>
      </c>
      <c r="E578" s="78" t="s">
        <v>474</v>
      </c>
      <c r="F578" s="125" t="s">
        <v>2332</v>
      </c>
      <c r="G578" s="126">
        <v>5</v>
      </c>
      <c r="H578" s="78" t="s">
        <v>32</v>
      </c>
      <c r="I578" s="126">
        <v>5</v>
      </c>
      <c r="J578" s="130" t="s">
        <v>2333</v>
      </c>
      <c r="K578" s="128">
        <v>43586</v>
      </c>
      <c r="L578" s="128">
        <v>43739</v>
      </c>
      <c r="M578" s="78" t="s">
        <v>2326</v>
      </c>
      <c r="N578" s="78" t="s">
        <v>2351</v>
      </c>
    </row>
    <row r="579" ht="48" spans="1:14">
      <c r="A579" s="78">
        <v>13</v>
      </c>
      <c r="B579" s="95" t="s">
        <v>2352</v>
      </c>
      <c r="C579" s="95" t="s">
        <v>2329</v>
      </c>
      <c r="D579" s="78" t="s">
        <v>29</v>
      </c>
      <c r="E579" s="78" t="s">
        <v>657</v>
      </c>
      <c r="F579" s="125" t="s">
        <v>2332</v>
      </c>
      <c r="G579" s="126">
        <v>5</v>
      </c>
      <c r="H579" s="78" t="s">
        <v>32</v>
      </c>
      <c r="I579" s="126">
        <v>5</v>
      </c>
      <c r="J579" s="130" t="s">
        <v>2333</v>
      </c>
      <c r="K579" s="128">
        <v>43586</v>
      </c>
      <c r="L579" s="128">
        <v>43739</v>
      </c>
      <c r="M579" s="78" t="s">
        <v>2326</v>
      </c>
      <c r="N579" s="78" t="s">
        <v>2353</v>
      </c>
    </row>
    <row r="580" ht="36" spans="1:14">
      <c r="A580" s="78">
        <v>14</v>
      </c>
      <c r="B580" s="95" t="s">
        <v>2354</v>
      </c>
      <c r="C580" s="95" t="s">
        <v>2329</v>
      </c>
      <c r="D580" s="78" t="s">
        <v>29</v>
      </c>
      <c r="E580" s="78" t="s">
        <v>1634</v>
      </c>
      <c r="F580" s="123" t="s">
        <v>2324</v>
      </c>
      <c r="G580" s="124">
        <v>3.33</v>
      </c>
      <c r="H580" s="78" t="s">
        <v>32</v>
      </c>
      <c r="I580" s="124">
        <v>3.33</v>
      </c>
      <c r="J580" s="130" t="s">
        <v>2325</v>
      </c>
      <c r="K580" s="128">
        <v>43586</v>
      </c>
      <c r="L580" s="128">
        <v>43739</v>
      </c>
      <c r="M580" s="78" t="s">
        <v>2326</v>
      </c>
      <c r="N580" s="78" t="s">
        <v>2355</v>
      </c>
    </row>
    <row r="581" ht="36" spans="1:14">
      <c r="A581" s="78">
        <v>15</v>
      </c>
      <c r="B581" s="95" t="s">
        <v>2356</v>
      </c>
      <c r="C581" s="95" t="s">
        <v>2329</v>
      </c>
      <c r="D581" s="78" t="s">
        <v>35</v>
      </c>
      <c r="E581" s="78" t="s">
        <v>518</v>
      </c>
      <c r="F581" s="125" t="s">
        <v>2332</v>
      </c>
      <c r="G581" s="126">
        <v>5</v>
      </c>
      <c r="H581" s="78" t="s">
        <v>32</v>
      </c>
      <c r="I581" s="126">
        <v>5</v>
      </c>
      <c r="J581" s="130" t="s">
        <v>2333</v>
      </c>
      <c r="K581" s="128">
        <v>43586</v>
      </c>
      <c r="L581" s="128">
        <v>43739</v>
      </c>
      <c r="M581" s="78" t="s">
        <v>2326</v>
      </c>
      <c r="N581" s="78" t="s">
        <v>2357</v>
      </c>
    </row>
    <row r="582" ht="36" spans="1:14">
      <c r="A582" s="78">
        <v>16</v>
      </c>
      <c r="B582" s="95" t="s">
        <v>2358</v>
      </c>
      <c r="C582" s="95" t="s">
        <v>2329</v>
      </c>
      <c r="D582" s="78" t="s">
        <v>43</v>
      </c>
      <c r="E582" s="78" t="s">
        <v>240</v>
      </c>
      <c r="F582" s="125" t="s">
        <v>2332</v>
      </c>
      <c r="G582" s="126">
        <v>5</v>
      </c>
      <c r="H582" s="78" t="s">
        <v>32</v>
      </c>
      <c r="I582" s="126">
        <v>5</v>
      </c>
      <c r="J582" s="130" t="s">
        <v>2333</v>
      </c>
      <c r="K582" s="128">
        <v>43586</v>
      </c>
      <c r="L582" s="128">
        <v>43739</v>
      </c>
      <c r="M582" s="78" t="s">
        <v>2326</v>
      </c>
      <c r="N582" s="78" t="s">
        <v>2359</v>
      </c>
    </row>
    <row r="583" ht="36" spans="1:14">
      <c r="A583" s="78">
        <v>17</v>
      </c>
      <c r="B583" s="95" t="s">
        <v>2360</v>
      </c>
      <c r="C583" s="95" t="s">
        <v>2329</v>
      </c>
      <c r="D583" s="78" t="s">
        <v>43</v>
      </c>
      <c r="E583" s="78" t="s">
        <v>240</v>
      </c>
      <c r="F583" s="123" t="s">
        <v>2324</v>
      </c>
      <c r="G583" s="124">
        <v>3.33</v>
      </c>
      <c r="H583" s="78" t="s">
        <v>32</v>
      </c>
      <c r="I583" s="124">
        <v>3.33</v>
      </c>
      <c r="J583" s="130" t="s">
        <v>2325</v>
      </c>
      <c r="K583" s="128">
        <v>43586</v>
      </c>
      <c r="L583" s="128">
        <v>43739</v>
      </c>
      <c r="M583" s="78" t="s">
        <v>2326</v>
      </c>
      <c r="N583" s="78" t="s">
        <v>2361</v>
      </c>
    </row>
    <row r="584" ht="36" spans="1:14">
      <c r="A584" s="78">
        <v>18</v>
      </c>
      <c r="B584" s="95" t="s">
        <v>2362</v>
      </c>
      <c r="C584" s="95" t="s">
        <v>2329</v>
      </c>
      <c r="D584" s="78" t="s">
        <v>43</v>
      </c>
      <c r="E584" s="78" t="s">
        <v>240</v>
      </c>
      <c r="F584" s="123" t="s">
        <v>2324</v>
      </c>
      <c r="G584" s="124">
        <v>3.33</v>
      </c>
      <c r="H584" s="78" t="s">
        <v>32</v>
      </c>
      <c r="I584" s="124">
        <v>3.33</v>
      </c>
      <c r="J584" s="130" t="s">
        <v>2325</v>
      </c>
      <c r="K584" s="128">
        <v>43586</v>
      </c>
      <c r="L584" s="128">
        <v>43739</v>
      </c>
      <c r="M584" s="78" t="s">
        <v>2326</v>
      </c>
      <c r="N584" s="78" t="s">
        <v>2363</v>
      </c>
    </row>
    <row r="585" ht="36" spans="1:14">
      <c r="A585" s="78">
        <v>19</v>
      </c>
      <c r="B585" s="95" t="s">
        <v>2364</v>
      </c>
      <c r="C585" s="95" t="s">
        <v>2329</v>
      </c>
      <c r="D585" s="78" t="s">
        <v>43</v>
      </c>
      <c r="E585" s="78" t="s">
        <v>240</v>
      </c>
      <c r="F585" s="125" t="s">
        <v>2332</v>
      </c>
      <c r="G585" s="126">
        <v>5</v>
      </c>
      <c r="H585" s="78" t="s">
        <v>32</v>
      </c>
      <c r="I585" s="126">
        <v>5</v>
      </c>
      <c r="J585" s="130" t="s">
        <v>2333</v>
      </c>
      <c r="K585" s="128">
        <v>43586</v>
      </c>
      <c r="L585" s="128">
        <v>43739</v>
      </c>
      <c r="M585" s="78" t="s">
        <v>2326</v>
      </c>
      <c r="N585" s="78" t="s">
        <v>2365</v>
      </c>
    </row>
    <row r="586" ht="36" spans="1:14">
      <c r="A586" s="78">
        <v>20</v>
      </c>
      <c r="B586" s="95" t="s">
        <v>2366</v>
      </c>
      <c r="C586" s="95" t="s">
        <v>2329</v>
      </c>
      <c r="D586" s="78" t="s">
        <v>43</v>
      </c>
      <c r="E586" s="78" t="s">
        <v>240</v>
      </c>
      <c r="F586" s="123" t="s">
        <v>2324</v>
      </c>
      <c r="G586" s="124">
        <v>3.33</v>
      </c>
      <c r="H586" s="78" t="s">
        <v>32</v>
      </c>
      <c r="I586" s="124">
        <v>3.33</v>
      </c>
      <c r="J586" s="130" t="s">
        <v>2325</v>
      </c>
      <c r="K586" s="128">
        <v>43586</v>
      </c>
      <c r="L586" s="128">
        <v>43739</v>
      </c>
      <c r="M586" s="78" t="s">
        <v>2326</v>
      </c>
      <c r="N586" s="78" t="s">
        <v>2367</v>
      </c>
    </row>
    <row r="587" ht="36" spans="1:14">
      <c r="A587" s="78">
        <v>21</v>
      </c>
      <c r="B587" s="95" t="s">
        <v>2368</v>
      </c>
      <c r="C587" s="95" t="s">
        <v>2329</v>
      </c>
      <c r="D587" s="78" t="s">
        <v>43</v>
      </c>
      <c r="E587" s="78" t="s">
        <v>240</v>
      </c>
      <c r="F587" s="123" t="s">
        <v>2324</v>
      </c>
      <c r="G587" s="124">
        <v>3.33</v>
      </c>
      <c r="H587" s="78" t="s">
        <v>32</v>
      </c>
      <c r="I587" s="124">
        <v>3.33</v>
      </c>
      <c r="J587" s="130" t="s">
        <v>2325</v>
      </c>
      <c r="K587" s="128">
        <v>43586</v>
      </c>
      <c r="L587" s="128">
        <v>43739</v>
      </c>
      <c r="M587" s="78" t="s">
        <v>2326</v>
      </c>
      <c r="N587" s="78" t="s">
        <v>2369</v>
      </c>
    </row>
    <row r="588" ht="36" spans="1:14">
      <c r="A588" s="78">
        <v>22</v>
      </c>
      <c r="B588" s="95" t="s">
        <v>2370</v>
      </c>
      <c r="C588" s="95" t="s">
        <v>2329</v>
      </c>
      <c r="D588" s="78" t="s">
        <v>43</v>
      </c>
      <c r="E588" s="78" t="s">
        <v>240</v>
      </c>
      <c r="F588" s="123" t="s">
        <v>2324</v>
      </c>
      <c r="G588" s="124">
        <v>3.33</v>
      </c>
      <c r="H588" s="78" t="s">
        <v>32</v>
      </c>
      <c r="I588" s="124">
        <v>3.33</v>
      </c>
      <c r="J588" s="130" t="s">
        <v>2325</v>
      </c>
      <c r="K588" s="128">
        <v>43586</v>
      </c>
      <c r="L588" s="128">
        <v>43739</v>
      </c>
      <c r="M588" s="78" t="s">
        <v>2326</v>
      </c>
      <c r="N588" s="78" t="s">
        <v>2371</v>
      </c>
    </row>
    <row r="589" ht="36" spans="1:14">
      <c r="A589" s="78">
        <v>23</v>
      </c>
      <c r="B589" s="95" t="s">
        <v>2372</v>
      </c>
      <c r="C589" s="95" t="s">
        <v>2329</v>
      </c>
      <c r="D589" s="78" t="s">
        <v>29</v>
      </c>
      <c r="E589" s="78" t="s">
        <v>829</v>
      </c>
      <c r="F589" s="125" t="s">
        <v>2332</v>
      </c>
      <c r="G589" s="126">
        <v>5</v>
      </c>
      <c r="H589" s="78" t="s">
        <v>32</v>
      </c>
      <c r="I589" s="126">
        <v>5</v>
      </c>
      <c r="J589" s="130" t="s">
        <v>2333</v>
      </c>
      <c r="K589" s="128">
        <v>43586</v>
      </c>
      <c r="L589" s="128">
        <v>43739</v>
      </c>
      <c r="M589" s="78" t="s">
        <v>2326</v>
      </c>
      <c r="N589" s="78" t="s">
        <v>2373</v>
      </c>
    </row>
    <row r="590" ht="36" spans="1:14">
      <c r="A590" s="78">
        <v>24</v>
      </c>
      <c r="B590" s="95" t="s">
        <v>2374</v>
      </c>
      <c r="C590" s="95" t="s">
        <v>2329</v>
      </c>
      <c r="D590" s="78" t="s">
        <v>55</v>
      </c>
      <c r="E590" s="78" t="s">
        <v>2375</v>
      </c>
      <c r="F590" s="125" t="s">
        <v>2332</v>
      </c>
      <c r="G590" s="126">
        <v>5</v>
      </c>
      <c r="H590" s="78" t="s">
        <v>32</v>
      </c>
      <c r="I590" s="126">
        <v>5</v>
      </c>
      <c r="J590" s="130" t="s">
        <v>2333</v>
      </c>
      <c r="K590" s="128">
        <v>43586</v>
      </c>
      <c r="L590" s="128">
        <v>43739</v>
      </c>
      <c r="M590" s="78" t="s">
        <v>2326</v>
      </c>
      <c r="N590" s="78" t="s">
        <v>2376</v>
      </c>
    </row>
    <row r="591" ht="48" spans="1:14">
      <c r="A591" s="78">
        <v>25</v>
      </c>
      <c r="B591" s="95" t="s">
        <v>2377</v>
      </c>
      <c r="C591" s="95" t="s">
        <v>2329</v>
      </c>
      <c r="D591" s="78" t="s">
        <v>43</v>
      </c>
      <c r="E591" s="78" t="s">
        <v>2271</v>
      </c>
      <c r="F591" s="125" t="s">
        <v>2332</v>
      </c>
      <c r="G591" s="126">
        <v>5</v>
      </c>
      <c r="H591" s="78" t="s">
        <v>32</v>
      </c>
      <c r="I591" s="126">
        <v>5</v>
      </c>
      <c r="J591" s="130" t="s">
        <v>2333</v>
      </c>
      <c r="K591" s="128">
        <v>43586</v>
      </c>
      <c r="L591" s="128">
        <v>43739</v>
      </c>
      <c r="M591" s="78" t="s">
        <v>2326</v>
      </c>
      <c r="N591" s="78" t="s">
        <v>2378</v>
      </c>
    </row>
    <row r="592" ht="36" spans="1:14">
      <c r="A592" s="78">
        <v>26</v>
      </c>
      <c r="B592" s="95" t="s">
        <v>2379</v>
      </c>
      <c r="C592" s="95" t="s">
        <v>2329</v>
      </c>
      <c r="D592" s="78" t="s">
        <v>51</v>
      </c>
      <c r="E592" s="78" t="s">
        <v>2380</v>
      </c>
      <c r="F592" s="123" t="s">
        <v>2324</v>
      </c>
      <c r="G592" s="124">
        <v>3.33</v>
      </c>
      <c r="H592" s="78" t="s">
        <v>32</v>
      </c>
      <c r="I592" s="124">
        <v>3.33</v>
      </c>
      <c r="J592" s="130" t="s">
        <v>2325</v>
      </c>
      <c r="K592" s="128">
        <v>43586</v>
      </c>
      <c r="L592" s="128">
        <v>43739</v>
      </c>
      <c r="M592" s="78" t="s">
        <v>2326</v>
      </c>
      <c r="N592" s="78" t="s">
        <v>2381</v>
      </c>
    </row>
    <row r="593" ht="36" spans="1:14">
      <c r="A593" s="78">
        <v>27</v>
      </c>
      <c r="B593" s="95" t="s">
        <v>2382</v>
      </c>
      <c r="C593" s="95" t="s">
        <v>2329</v>
      </c>
      <c r="D593" s="78" t="s">
        <v>35</v>
      </c>
      <c r="E593" s="78" t="s">
        <v>2383</v>
      </c>
      <c r="F593" s="123" t="s">
        <v>2324</v>
      </c>
      <c r="G593" s="124">
        <v>3.33</v>
      </c>
      <c r="H593" s="78" t="s">
        <v>32</v>
      </c>
      <c r="I593" s="124">
        <v>3.33</v>
      </c>
      <c r="J593" s="130" t="s">
        <v>2325</v>
      </c>
      <c r="K593" s="128">
        <v>43586</v>
      </c>
      <c r="L593" s="128">
        <v>43739</v>
      </c>
      <c r="M593" s="78" t="s">
        <v>2326</v>
      </c>
      <c r="N593" s="78" t="s">
        <v>2384</v>
      </c>
    </row>
    <row r="594" ht="36" spans="1:14">
      <c r="A594" s="78">
        <v>28</v>
      </c>
      <c r="B594" s="95" t="s">
        <v>2385</v>
      </c>
      <c r="C594" s="95" t="s">
        <v>2329</v>
      </c>
      <c r="D594" s="78" t="s">
        <v>51</v>
      </c>
      <c r="E594" s="78" t="s">
        <v>2380</v>
      </c>
      <c r="F594" s="123" t="s">
        <v>2324</v>
      </c>
      <c r="G594" s="124">
        <v>3.33</v>
      </c>
      <c r="H594" s="78" t="s">
        <v>32</v>
      </c>
      <c r="I594" s="124">
        <v>3.33</v>
      </c>
      <c r="J594" s="130" t="s">
        <v>2325</v>
      </c>
      <c r="K594" s="128">
        <v>43586</v>
      </c>
      <c r="L594" s="128">
        <v>43739</v>
      </c>
      <c r="M594" s="78" t="s">
        <v>2326</v>
      </c>
      <c r="N594" s="78" t="s">
        <v>2386</v>
      </c>
    </row>
    <row r="595" ht="36" spans="1:14">
      <c r="A595" s="78">
        <v>29</v>
      </c>
      <c r="B595" s="95" t="s">
        <v>2387</v>
      </c>
      <c r="C595" s="95" t="s">
        <v>2329</v>
      </c>
      <c r="D595" s="78" t="s">
        <v>51</v>
      </c>
      <c r="E595" s="78" t="s">
        <v>2380</v>
      </c>
      <c r="F595" s="123" t="s">
        <v>2324</v>
      </c>
      <c r="G595" s="124">
        <v>3.33</v>
      </c>
      <c r="H595" s="78" t="s">
        <v>32</v>
      </c>
      <c r="I595" s="124">
        <v>3.33</v>
      </c>
      <c r="J595" s="130" t="s">
        <v>2325</v>
      </c>
      <c r="K595" s="128">
        <v>43586</v>
      </c>
      <c r="L595" s="128">
        <v>43739</v>
      </c>
      <c r="M595" s="78" t="s">
        <v>2326</v>
      </c>
      <c r="N595" s="78" t="s">
        <v>2388</v>
      </c>
    </row>
    <row r="596" ht="36" spans="1:14">
      <c r="A596" s="78">
        <v>30</v>
      </c>
      <c r="B596" s="95" t="s">
        <v>2389</v>
      </c>
      <c r="C596" s="95" t="s">
        <v>2329</v>
      </c>
      <c r="D596" s="78" t="s">
        <v>51</v>
      </c>
      <c r="E596" s="78" t="s">
        <v>2380</v>
      </c>
      <c r="F596" s="123" t="s">
        <v>2324</v>
      </c>
      <c r="G596" s="124">
        <v>3.33</v>
      </c>
      <c r="H596" s="78" t="s">
        <v>32</v>
      </c>
      <c r="I596" s="124">
        <v>3.33</v>
      </c>
      <c r="J596" s="130" t="s">
        <v>2325</v>
      </c>
      <c r="K596" s="128">
        <v>43586</v>
      </c>
      <c r="L596" s="128">
        <v>43739</v>
      </c>
      <c r="M596" s="78" t="s">
        <v>2326</v>
      </c>
      <c r="N596" s="78" t="s">
        <v>2390</v>
      </c>
    </row>
    <row r="597" ht="36" spans="1:14">
      <c r="A597" s="78">
        <v>31</v>
      </c>
      <c r="B597" s="95" t="s">
        <v>2391</v>
      </c>
      <c r="C597" s="95" t="s">
        <v>2329</v>
      </c>
      <c r="D597" s="78" t="s">
        <v>51</v>
      </c>
      <c r="E597" s="78" t="s">
        <v>2380</v>
      </c>
      <c r="F597" s="123" t="s">
        <v>2324</v>
      </c>
      <c r="G597" s="124">
        <v>3.33</v>
      </c>
      <c r="H597" s="78" t="s">
        <v>32</v>
      </c>
      <c r="I597" s="124">
        <v>3.33</v>
      </c>
      <c r="J597" s="130" t="s">
        <v>2325</v>
      </c>
      <c r="K597" s="128">
        <v>43586</v>
      </c>
      <c r="L597" s="128">
        <v>43739</v>
      </c>
      <c r="M597" s="78" t="s">
        <v>2326</v>
      </c>
      <c r="N597" s="78" t="s">
        <v>2392</v>
      </c>
    </row>
    <row r="598" ht="36" spans="1:14">
      <c r="A598" s="78">
        <v>32</v>
      </c>
      <c r="B598" s="95" t="s">
        <v>2393</v>
      </c>
      <c r="C598" s="95" t="s">
        <v>2329</v>
      </c>
      <c r="D598" s="78" t="s">
        <v>51</v>
      </c>
      <c r="E598" s="78" t="s">
        <v>2380</v>
      </c>
      <c r="F598" s="123" t="s">
        <v>2324</v>
      </c>
      <c r="G598" s="124">
        <v>3.33</v>
      </c>
      <c r="H598" s="78" t="s">
        <v>32</v>
      </c>
      <c r="I598" s="124">
        <v>3.33</v>
      </c>
      <c r="J598" s="130" t="s">
        <v>2325</v>
      </c>
      <c r="K598" s="128">
        <v>43586</v>
      </c>
      <c r="L598" s="128">
        <v>43739</v>
      </c>
      <c r="M598" s="78" t="s">
        <v>2326</v>
      </c>
      <c r="N598" s="78" t="s">
        <v>2394</v>
      </c>
    </row>
    <row r="599" ht="36" spans="1:14">
      <c r="A599" s="78">
        <v>33</v>
      </c>
      <c r="B599" s="95" t="s">
        <v>2395</v>
      </c>
      <c r="C599" s="95" t="s">
        <v>2329</v>
      </c>
      <c r="D599" s="78" t="s">
        <v>51</v>
      </c>
      <c r="E599" s="78" t="s">
        <v>2380</v>
      </c>
      <c r="F599" s="123" t="s">
        <v>2324</v>
      </c>
      <c r="G599" s="124">
        <v>3.33</v>
      </c>
      <c r="H599" s="78" t="s">
        <v>32</v>
      </c>
      <c r="I599" s="124">
        <v>3.33</v>
      </c>
      <c r="J599" s="130" t="s">
        <v>2325</v>
      </c>
      <c r="K599" s="128">
        <v>43586</v>
      </c>
      <c r="L599" s="128">
        <v>43739</v>
      </c>
      <c r="M599" s="78" t="s">
        <v>2326</v>
      </c>
      <c r="N599" s="78" t="s">
        <v>2396</v>
      </c>
    </row>
    <row r="600" ht="36" spans="1:14">
      <c r="A600" s="78">
        <v>34</v>
      </c>
      <c r="B600" s="95" t="s">
        <v>2397</v>
      </c>
      <c r="C600" s="95" t="s">
        <v>2329</v>
      </c>
      <c r="D600" s="78" t="s">
        <v>51</v>
      </c>
      <c r="E600" s="78" t="s">
        <v>2380</v>
      </c>
      <c r="F600" s="123" t="s">
        <v>2324</v>
      </c>
      <c r="G600" s="124">
        <v>3.33</v>
      </c>
      <c r="H600" s="78" t="s">
        <v>32</v>
      </c>
      <c r="I600" s="124">
        <v>3.33</v>
      </c>
      <c r="J600" s="130" t="s">
        <v>2325</v>
      </c>
      <c r="K600" s="128">
        <v>43586</v>
      </c>
      <c r="L600" s="128">
        <v>43739</v>
      </c>
      <c r="M600" s="78" t="s">
        <v>2326</v>
      </c>
      <c r="N600" s="78" t="s">
        <v>2398</v>
      </c>
    </row>
    <row r="601" ht="36" spans="1:14">
      <c r="A601" s="78">
        <v>35</v>
      </c>
      <c r="B601" s="95" t="s">
        <v>2399</v>
      </c>
      <c r="C601" s="95" t="s">
        <v>2329</v>
      </c>
      <c r="D601" s="78" t="s">
        <v>51</v>
      </c>
      <c r="E601" s="78" t="s">
        <v>2400</v>
      </c>
      <c r="F601" s="125" t="s">
        <v>2332</v>
      </c>
      <c r="G601" s="126">
        <v>5</v>
      </c>
      <c r="H601" s="78" t="s">
        <v>32</v>
      </c>
      <c r="I601" s="126">
        <v>5</v>
      </c>
      <c r="J601" s="130" t="s">
        <v>2333</v>
      </c>
      <c r="K601" s="128">
        <v>43586</v>
      </c>
      <c r="L601" s="128">
        <v>43739</v>
      </c>
      <c r="M601" s="78" t="s">
        <v>2326</v>
      </c>
      <c r="N601" s="78" t="s">
        <v>2401</v>
      </c>
    </row>
    <row r="602" ht="36" spans="1:14">
      <c r="A602" s="78">
        <v>36</v>
      </c>
      <c r="B602" s="95" t="s">
        <v>2402</v>
      </c>
      <c r="C602" s="95" t="s">
        <v>2329</v>
      </c>
      <c r="D602" s="78" t="s">
        <v>75</v>
      </c>
      <c r="E602" s="78" t="s">
        <v>591</v>
      </c>
      <c r="F602" s="123" t="s">
        <v>2324</v>
      </c>
      <c r="G602" s="124">
        <v>3.33</v>
      </c>
      <c r="H602" s="78" t="s">
        <v>32</v>
      </c>
      <c r="I602" s="124">
        <v>3.33</v>
      </c>
      <c r="J602" s="130" t="s">
        <v>2325</v>
      </c>
      <c r="K602" s="128">
        <v>43586</v>
      </c>
      <c r="L602" s="128">
        <v>43739</v>
      </c>
      <c r="M602" s="78" t="s">
        <v>2326</v>
      </c>
      <c r="N602" s="78" t="s">
        <v>2403</v>
      </c>
    </row>
    <row r="603" ht="36" spans="1:14">
      <c r="A603" s="78">
        <v>37</v>
      </c>
      <c r="B603" s="95" t="s">
        <v>2404</v>
      </c>
      <c r="C603" s="95" t="s">
        <v>2329</v>
      </c>
      <c r="D603" s="78" t="s">
        <v>75</v>
      </c>
      <c r="E603" s="78" t="s">
        <v>2405</v>
      </c>
      <c r="F603" s="125" t="s">
        <v>2332</v>
      </c>
      <c r="G603" s="126">
        <v>5</v>
      </c>
      <c r="H603" s="78" t="s">
        <v>32</v>
      </c>
      <c r="I603" s="126">
        <v>5</v>
      </c>
      <c r="J603" s="130" t="s">
        <v>2333</v>
      </c>
      <c r="K603" s="128">
        <v>43586</v>
      </c>
      <c r="L603" s="128">
        <v>43739</v>
      </c>
      <c r="M603" s="78" t="s">
        <v>2326</v>
      </c>
      <c r="N603" s="78" t="s">
        <v>2406</v>
      </c>
    </row>
    <row r="604" ht="36" spans="1:14">
      <c r="A604" s="78">
        <v>38</v>
      </c>
      <c r="B604" s="95" t="s">
        <v>2407</v>
      </c>
      <c r="C604" s="95" t="s">
        <v>2329</v>
      </c>
      <c r="D604" s="78" t="s">
        <v>75</v>
      </c>
      <c r="E604" s="78" t="s">
        <v>356</v>
      </c>
      <c r="F604" s="125" t="s">
        <v>2332</v>
      </c>
      <c r="G604" s="126">
        <v>5</v>
      </c>
      <c r="H604" s="78" t="s">
        <v>32</v>
      </c>
      <c r="I604" s="126">
        <v>5</v>
      </c>
      <c r="J604" s="130" t="s">
        <v>2333</v>
      </c>
      <c r="K604" s="128">
        <v>43586</v>
      </c>
      <c r="L604" s="128">
        <v>43739</v>
      </c>
      <c r="M604" s="78" t="s">
        <v>2326</v>
      </c>
      <c r="N604" s="78" t="s">
        <v>2408</v>
      </c>
    </row>
    <row r="605" ht="36" spans="1:14">
      <c r="A605" s="78">
        <v>39</v>
      </c>
      <c r="B605" s="95" t="s">
        <v>2409</v>
      </c>
      <c r="C605" s="95" t="s">
        <v>2329</v>
      </c>
      <c r="D605" s="78" t="s">
        <v>75</v>
      </c>
      <c r="E605" s="78" t="s">
        <v>275</v>
      </c>
      <c r="F605" s="123" t="s">
        <v>2324</v>
      </c>
      <c r="G605" s="124">
        <v>3.33</v>
      </c>
      <c r="H605" s="78" t="s">
        <v>32</v>
      </c>
      <c r="I605" s="124">
        <v>3.33</v>
      </c>
      <c r="J605" s="130" t="s">
        <v>2325</v>
      </c>
      <c r="K605" s="128">
        <v>43586</v>
      </c>
      <c r="L605" s="128">
        <v>43739</v>
      </c>
      <c r="M605" s="78" t="s">
        <v>2326</v>
      </c>
      <c r="N605" s="78" t="s">
        <v>2410</v>
      </c>
    </row>
    <row r="606" ht="36" spans="1:14">
      <c r="A606" s="78">
        <v>40</v>
      </c>
      <c r="B606" s="95" t="s">
        <v>2411</v>
      </c>
      <c r="C606" s="95" t="s">
        <v>2329</v>
      </c>
      <c r="D606" s="78" t="s">
        <v>2412</v>
      </c>
      <c r="E606" s="78" t="s">
        <v>356</v>
      </c>
      <c r="F606" s="123" t="s">
        <v>2324</v>
      </c>
      <c r="G606" s="124">
        <v>3.33</v>
      </c>
      <c r="H606" s="78" t="s">
        <v>32</v>
      </c>
      <c r="I606" s="124">
        <v>3.33</v>
      </c>
      <c r="J606" s="130" t="s">
        <v>2325</v>
      </c>
      <c r="K606" s="128">
        <v>43586</v>
      </c>
      <c r="L606" s="128">
        <v>43739</v>
      </c>
      <c r="M606" s="78" t="s">
        <v>2326</v>
      </c>
      <c r="N606" s="78" t="s">
        <v>2413</v>
      </c>
    </row>
    <row r="607" ht="36" spans="1:14">
      <c r="A607" s="78">
        <v>41</v>
      </c>
      <c r="B607" s="95" t="s">
        <v>2414</v>
      </c>
      <c r="C607" s="95" t="s">
        <v>2329</v>
      </c>
      <c r="D607" s="78" t="s">
        <v>67</v>
      </c>
      <c r="E607" s="78" t="s">
        <v>1360</v>
      </c>
      <c r="F607" s="123" t="s">
        <v>2324</v>
      </c>
      <c r="G607" s="124">
        <v>3.33</v>
      </c>
      <c r="H607" s="78" t="s">
        <v>32</v>
      </c>
      <c r="I607" s="124">
        <v>3.33</v>
      </c>
      <c r="J607" s="130" t="s">
        <v>2325</v>
      </c>
      <c r="K607" s="128">
        <v>43586</v>
      </c>
      <c r="L607" s="128">
        <v>43739</v>
      </c>
      <c r="M607" s="78" t="s">
        <v>2326</v>
      </c>
      <c r="N607" s="78" t="s">
        <v>2415</v>
      </c>
    </row>
    <row r="608" ht="36" spans="1:14">
      <c r="A608" s="78">
        <v>42</v>
      </c>
      <c r="B608" s="95" t="s">
        <v>2416</v>
      </c>
      <c r="C608" s="95" t="s">
        <v>2329</v>
      </c>
      <c r="D608" s="78" t="s">
        <v>67</v>
      </c>
      <c r="E608" s="78" t="s">
        <v>2417</v>
      </c>
      <c r="F608" s="123" t="s">
        <v>2324</v>
      </c>
      <c r="G608" s="124">
        <v>3.33</v>
      </c>
      <c r="H608" s="78" t="s">
        <v>32</v>
      </c>
      <c r="I608" s="124">
        <v>3.33</v>
      </c>
      <c r="J608" s="130" t="s">
        <v>2325</v>
      </c>
      <c r="K608" s="128">
        <v>43586</v>
      </c>
      <c r="L608" s="128">
        <v>43739</v>
      </c>
      <c r="M608" s="78" t="s">
        <v>2326</v>
      </c>
      <c r="N608" s="78" t="s">
        <v>2418</v>
      </c>
    </row>
    <row r="609" ht="36" spans="1:14">
      <c r="A609" s="78">
        <v>43</v>
      </c>
      <c r="B609" s="95" t="s">
        <v>2419</v>
      </c>
      <c r="C609" s="95" t="s">
        <v>2329</v>
      </c>
      <c r="D609" s="78" t="s">
        <v>75</v>
      </c>
      <c r="E609" s="78" t="s">
        <v>257</v>
      </c>
      <c r="F609" s="123" t="s">
        <v>2324</v>
      </c>
      <c r="G609" s="124">
        <v>3.33</v>
      </c>
      <c r="H609" s="78" t="s">
        <v>32</v>
      </c>
      <c r="I609" s="124">
        <v>3.33</v>
      </c>
      <c r="J609" s="130" t="s">
        <v>2325</v>
      </c>
      <c r="K609" s="128">
        <v>43586</v>
      </c>
      <c r="L609" s="128">
        <v>43739</v>
      </c>
      <c r="M609" s="78" t="s">
        <v>2326</v>
      </c>
      <c r="N609" s="78" t="s">
        <v>2420</v>
      </c>
    </row>
    <row r="610" ht="36" spans="1:14">
      <c r="A610" s="78">
        <v>44</v>
      </c>
      <c r="B610" s="95" t="s">
        <v>2421</v>
      </c>
      <c r="C610" s="95" t="s">
        <v>2329</v>
      </c>
      <c r="D610" s="78" t="s">
        <v>47</v>
      </c>
      <c r="E610" s="78" t="s">
        <v>1670</v>
      </c>
      <c r="F610" s="123" t="s">
        <v>2324</v>
      </c>
      <c r="G610" s="124">
        <v>3.33</v>
      </c>
      <c r="H610" s="78" t="s">
        <v>32</v>
      </c>
      <c r="I610" s="124">
        <v>3.33</v>
      </c>
      <c r="J610" s="130" t="s">
        <v>2325</v>
      </c>
      <c r="K610" s="128">
        <v>43586</v>
      </c>
      <c r="L610" s="128">
        <v>43739</v>
      </c>
      <c r="M610" s="78" t="s">
        <v>2326</v>
      </c>
      <c r="N610" s="78" t="s">
        <v>2422</v>
      </c>
    </row>
    <row r="611" ht="36" spans="1:14">
      <c r="A611" s="78">
        <v>45</v>
      </c>
      <c r="B611" s="95" t="s">
        <v>2423</v>
      </c>
      <c r="C611" s="95" t="s">
        <v>2329</v>
      </c>
      <c r="D611" s="78" t="s">
        <v>39</v>
      </c>
      <c r="E611" s="78" t="s">
        <v>544</v>
      </c>
      <c r="F611" s="125" t="s">
        <v>2332</v>
      </c>
      <c r="G611" s="126">
        <v>5</v>
      </c>
      <c r="H611" s="78" t="s">
        <v>32</v>
      </c>
      <c r="I611" s="126">
        <v>5</v>
      </c>
      <c r="J611" s="130" t="s">
        <v>2333</v>
      </c>
      <c r="K611" s="128">
        <v>43586</v>
      </c>
      <c r="L611" s="128">
        <v>43739</v>
      </c>
      <c r="M611" s="78" t="s">
        <v>2326</v>
      </c>
      <c r="N611" s="78" t="s">
        <v>2424</v>
      </c>
    </row>
    <row r="612" ht="36" spans="1:14">
      <c r="A612" s="78">
        <v>46</v>
      </c>
      <c r="B612" s="95" t="s">
        <v>2425</v>
      </c>
      <c r="C612" s="95" t="s">
        <v>2329</v>
      </c>
      <c r="D612" s="78" t="s">
        <v>29</v>
      </c>
      <c r="E612" s="78" t="s">
        <v>2426</v>
      </c>
      <c r="F612" s="123" t="s">
        <v>2324</v>
      </c>
      <c r="G612" s="124">
        <v>3.33</v>
      </c>
      <c r="H612" s="78" t="s">
        <v>32</v>
      </c>
      <c r="I612" s="124">
        <v>3.33</v>
      </c>
      <c r="J612" s="130" t="s">
        <v>2325</v>
      </c>
      <c r="K612" s="128">
        <v>43586</v>
      </c>
      <c r="L612" s="128">
        <v>43739</v>
      </c>
      <c r="M612" s="78" t="s">
        <v>2326</v>
      </c>
      <c r="N612" s="78" t="s">
        <v>2427</v>
      </c>
    </row>
    <row r="613" ht="36" spans="1:14">
      <c r="A613" s="78">
        <v>47</v>
      </c>
      <c r="B613" s="95" t="s">
        <v>2428</v>
      </c>
      <c r="C613" s="95" t="s">
        <v>2329</v>
      </c>
      <c r="D613" s="78" t="s">
        <v>75</v>
      </c>
      <c r="E613" s="78" t="s">
        <v>356</v>
      </c>
      <c r="F613" s="125" t="s">
        <v>2332</v>
      </c>
      <c r="G613" s="126">
        <v>5</v>
      </c>
      <c r="H613" s="78" t="s">
        <v>32</v>
      </c>
      <c r="I613" s="126">
        <v>5</v>
      </c>
      <c r="J613" s="130" t="s">
        <v>2333</v>
      </c>
      <c r="K613" s="128">
        <v>43586</v>
      </c>
      <c r="L613" s="128">
        <v>43739</v>
      </c>
      <c r="M613" s="78" t="s">
        <v>2326</v>
      </c>
      <c r="N613" s="78" t="s">
        <v>2429</v>
      </c>
    </row>
    <row r="614" ht="36" spans="1:14">
      <c r="A614" s="78">
        <v>48</v>
      </c>
      <c r="B614" s="95" t="s">
        <v>2430</v>
      </c>
      <c r="C614" s="95" t="s">
        <v>2329</v>
      </c>
      <c r="D614" s="78" t="s">
        <v>29</v>
      </c>
      <c r="E614" s="78" t="s">
        <v>2431</v>
      </c>
      <c r="F614" s="123" t="s">
        <v>2432</v>
      </c>
      <c r="G614" s="124">
        <v>3.42</v>
      </c>
      <c r="H614" s="78" t="s">
        <v>32</v>
      </c>
      <c r="I614" s="124">
        <v>3.42</v>
      </c>
      <c r="J614" s="130" t="s">
        <v>2325</v>
      </c>
      <c r="K614" s="128">
        <v>43586</v>
      </c>
      <c r="L614" s="128">
        <v>43739</v>
      </c>
      <c r="M614" s="78" t="s">
        <v>2326</v>
      </c>
      <c r="N614" s="78" t="s">
        <v>2433</v>
      </c>
    </row>
    <row r="615" ht="36" spans="1:14">
      <c r="A615" s="78">
        <v>49</v>
      </c>
      <c r="B615" s="95" t="s">
        <v>2434</v>
      </c>
      <c r="C615" s="95" t="s">
        <v>2329</v>
      </c>
      <c r="D615" s="78" t="s">
        <v>29</v>
      </c>
      <c r="E615" s="78" t="s">
        <v>2435</v>
      </c>
      <c r="F615" s="125" t="s">
        <v>2332</v>
      </c>
      <c r="G615" s="126">
        <v>5</v>
      </c>
      <c r="H615" s="78" t="s">
        <v>32</v>
      </c>
      <c r="I615" s="126">
        <v>5</v>
      </c>
      <c r="J615" s="130" t="s">
        <v>2333</v>
      </c>
      <c r="K615" s="128">
        <v>43586</v>
      </c>
      <c r="L615" s="128">
        <v>43739</v>
      </c>
      <c r="M615" s="78" t="s">
        <v>2326</v>
      </c>
      <c r="N615" s="78" t="s">
        <v>2436</v>
      </c>
    </row>
    <row r="616" ht="27" customHeight="1" spans="1:14">
      <c r="A616" s="27" t="s">
        <v>2437</v>
      </c>
      <c r="B616" s="28" t="s">
        <v>2438</v>
      </c>
      <c r="C616" s="20"/>
      <c r="D616" s="19"/>
      <c r="E616" s="19"/>
      <c r="F616" s="30"/>
      <c r="G616" s="131"/>
      <c r="H616" s="19"/>
      <c r="I616" s="131"/>
      <c r="J616" s="20"/>
      <c r="K616" s="47"/>
      <c r="L616" s="47"/>
      <c r="M616" s="19"/>
      <c r="N616" s="27"/>
    </row>
    <row r="617" ht="27" customHeight="1" spans="1:14">
      <c r="A617" s="27" t="s">
        <v>24</v>
      </c>
      <c r="B617" s="28" t="s">
        <v>2439</v>
      </c>
      <c r="C617" s="28" t="s">
        <v>2440</v>
      </c>
      <c r="D617" s="19"/>
      <c r="E617" s="19"/>
      <c r="F617" s="30"/>
      <c r="G617" s="22"/>
      <c r="H617" s="19"/>
      <c r="I617" s="22"/>
      <c r="J617" s="20"/>
      <c r="K617" s="74"/>
      <c r="L617" s="74"/>
      <c r="M617" s="19"/>
      <c r="N617" s="19">
        <v>300</v>
      </c>
    </row>
    <row r="618" ht="41" customHeight="1" spans="1:14">
      <c r="A618" s="29">
        <v>1</v>
      </c>
      <c r="B618" s="71" t="s">
        <v>2441</v>
      </c>
      <c r="C618" s="132" t="s">
        <v>2442</v>
      </c>
      <c r="D618" s="29" t="s">
        <v>2310</v>
      </c>
      <c r="E618" s="29" t="s">
        <v>2443</v>
      </c>
      <c r="F618" s="83" t="s">
        <v>2444</v>
      </c>
      <c r="G618" s="81">
        <v>180</v>
      </c>
      <c r="H618" s="83" t="s">
        <v>2445</v>
      </c>
      <c r="I618" s="81">
        <v>180</v>
      </c>
      <c r="J618" s="71" t="s">
        <v>2446</v>
      </c>
      <c r="K618" s="97">
        <v>43586</v>
      </c>
      <c r="L618" s="97">
        <v>43800</v>
      </c>
      <c r="M618" s="83" t="s">
        <v>1930</v>
      </c>
      <c r="N618" s="83" t="s">
        <v>1943</v>
      </c>
    </row>
    <row r="619" ht="57" customHeight="1" spans="1:14">
      <c r="A619" s="29">
        <v>2</v>
      </c>
      <c r="B619" s="71" t="s">
        <v>2447</v>
      </c>
      <c r="C619" s="132" t="s">
        <v>2448</v>
      </c>
      <c r="D619" s="29" t="s">
        <v>75</v>
      </c>
      <c r="E619" s="29" t="s">
        <v>275</v>
      </c>
      <c r="F619" s="133" t="s">
        <v>2449</v>
      </c>
      <c r="G619" s="81">
        <v>5</v>
      </c>
      <c r="H619" s="83" t="s">
        <v>2445</v>
      </c>
      <c r="I619" s="81">
        <v>5</v>
      </c>
      <c r="J619" s="71" t="s">
        <v>2450</v>
      </c>
      <c r="K619" s="97">
        <v>43586</v>
      </c>
      <c r="L619" s="97">
        <v>43739</v>
      </c>
      <c r="M619" s="83" t="s">
        <v>1930</v>
      </c>
      <c r="N619" s="83" t="s">
        <v>1943</v>
      </c>
    </row>
    <row r="620" ht="57" customHeight="1" spans="1:14">
      <c r="A620" s="29">
        <v>3</v>
      </c>
      <c r="B620" s="71" t="s">
        <v>2451</v>
      </c>
      <c r="C620" s="132" t="s">
        <v>2448</v>
      </c>
      <c r="D620" s="29" t="s">
        <v>47</v>
      </c>
      <c r="E620" s="29" t="s">
        <v>524</v>
      </c>
      <c r="F620" s="134"/>
      <c r="G620" s="81">
        <v>8</v>
      </c>
      <c r="H620" s="83" t="s">
        <v>2445</v>
      </c>
      <c r="I620" s="81">
        <v>8</v>
      </c>
      <c r="J620" s="71" t="s">
        <v>2452</v>
      </c>
      <c r="K620" s="97">
        <v>43586</v>
      </c>
      <c r="L620" s="97">
        <v>43739</v>
      </c>
      <c r="M620" s="83" t="s">
        <v>1930</v>
      </c>
      <c r="N620" s="83" t="s">
        <v>1943</v>
      </c>
    </row>
    <row r="621" ht="57" customHeight="1" spans="1:14">
      <c r="A621" s="29">
        <v>4</v>
      </c>
      <c r="B621" s="71" t="s">
        <v>2453</v>
      </c>
      <c r="C621" s="132" t="s">
        <v>2454</v>
      </c>
      <c r="D621" s="29" t="s">
        <v>55</v>
      </c>
      <c r="E621" s="29" t="s">
        <v>2455</v>
      </c>
      <c r="F621" s="134"/>
      <c r="G621" s="81">
        <v>7</v>
      </c>
      <c r="H621" s="83" t="s">
        <v>2445</v>
      </c>
      <c r="I621" s="81">
        <v>7</v>
      </c>
      <c r="J621" s="71" t="s">
        <v>2456</v>
      </c>
      <c r="K621" s="97">
        <v>43586</v>
      </c>
      <c r="L621" s="97">
        <v>43739</v>
      </c>
      <c r="M621" s="83" t="s">
        <v>1930</v>
      </c>
      <c r="N621" s="83" t="s">
        <v>1943</v>
      </c>
    </row>
    <row r="622" ht="57" customHeight="1" spans="1:14">
      <c r="A622" s="29">
        <v>5</v>
      </c>
      <c r="B622" s="71" t="s">
        <v>2457</v>
      </c>
      <c r="C622" s="132" t="s">
        <v>2448</v>
      </c>
      <c r="D622" s="29" t="s">
        <v>29</v>
      </c>
      <c r="E622" s="29" t="s">
        <v>378</v>
      </c>
      <c r="F622" s="135"/>
      <c r="G622" s="81">
        <v>8</v>
      </c>
      <c r="H622" s="83" t="s">
        <v>2445</v>
      </c>
      <c r="I622" s="81">
        <v>8</v>
      </c>
      <c r="J622" s="71" t="s">
        <v>2458</v>
      </c>
      <c r="K622" s="97">
        <v>43586</v>
      </c>
      <c r="L622" s="97">
        <v>43739</v>
      </c>
      <c r="M622" s="83" t="s">
        <v>1930</v>
      </c>
      <c r="N622" s="83" t="s">
        <v>1943</v>
      </c>
    </row>
    <row r="623" ht="54" customHeight="1" spans="1:14">
      <c r="A623" s="29">
        <v>6</v>
      </c>
      <c r="B623" s="71" t="s">
        <v>2459</v>
      </c>
      <c r="C623" s="132" t="s">
        <v>2448</v>
      </c>
      <c r="D623" s="29" t="s">
        <v>43</v>
      </c>
      <c r="E623" s="29" t="s">
        <v>2460</v>
      </c>
      <c r="F623" s="133" t="s">
        <v>2449</v>
      </c>
      <c r="G623" s="81">
        <v>10</v>
      </c>
      <c r="H623" s="83" t="s">
        <v>2445</v>
      </c>
      <c r="I623" s="81">
        <v>10</v>
      </c>
      <c r="J623" s="71" t="s">
        <v>2461</v>
      </c>
      <c r="K623" s="97">
        <v>43586</v>
      </c>
      <c r="L623" s="97">
        <v>43739</v>
      </c>
      <c r="M623" s="83" t="s">
        <v>1930</v>
      </c>
      <c r="N623" s="83" t="s">
        <v>1943</v>
      </c>
    </row>
    <row r="624" ht="54" customHeight="1" spans="1:14">
      <c r="A624" s="29">
        <v>7</v>
      </c>
      <c r="B624" s="71" t="s">
        <v>2462</v>
      </c>
      <c r="C624" s="132" t="s">
        <v>2448</v>
      </c>
      <c r="D624" s="29" t="s">
        <v>43</v>
      </c>
      <c r="E624" s="29" t="s">
        <v>362</v>
      </c>
      <c r="F624" s="134"/>
      <c r="G624" s="81">
        <v>5</v>
      </c>
      <c r="H624" s="83" t="s">
        <v>2445</v>
      </c>
      <c r="I624" s="81">
        <v>5</v>
      </c>
      <c r="J624" s="71" t="s">
        <v>2463</v>
      </c>
      <c r="K624" s="97">
        <v>43586</v>
      </c>
      <c r="L624" s="97">
        <v>43739</v>
      </c>
      <c r="M624" s="83" t="s">
        <v>1930</v>
      </c>
      <c r="N624" s="83" t="s">
        <v>1943</v>
      </c>
    </row>
    <row r="625" ht="54" customHeight="1" spans="1:14">
      <c r="A625" s="29">
        <v>8</v>
      </c>
      <c r="B625" s="71" t="s">
        <v>2464</v>
      </c>
      <c r="C625" s="132" t="s">
        <v>2448</v>
      </c>
      <c r="D625" s="29" t="s">
        <v>35</v>
      </c>
      <c r="E625" s="29" t="s">
        <v>745</v>
      </c>
      <c r="F625" s="134"/>
      <c r="G625" s="81">
        <v>15</v>
      </c>
      <c r="H625" s="83" t="s">
        <v>2445</v>
      </c>
      <c r="I625" s="81">
        <v>15</v>
      </c>
      <c r="J625" s="71" t="s">
        <v>2461</v>
      </c>
      <c r="K625" s="97">
        <v>43586</v>
      </c>
      <c r="L625" s="97">
        <v>43739</v>
      </c>
      <c r="M625" s="83" t="s">
        <v>1930</v>
      </c>
      <c r="N625" s="83" t="s">
        <v>1943</v>
      </c>
    </row>
    <row r="626" ht="54" customHeight="1" spans="1:14">
      <c r="A626" s="29">
        <v>9</v>
      </c>
      <c r="B626" s="71" t="s">
        <v>2465</v>
      </c>
      <c r="C626" s="132" t="s">
        <v>2448</v>
      </c>
      <c r="D626" s="29" t="s">
        <v>51</v>
      </c>
      <c r="E626" s="29" t="s">
        <v>687</v>
      </c>
      <c r="F626" s="134"/>
      <c r="G626" s="81">
        <v>7</v>
      </c>
      <c r="H626" s="83" t="s">
        <v>2445</v>
      </c>
      <c r="I626" s="81">
        <v>7</v>
      </c>
      <c r="J626" s="71" t="s">
        <v>2466</v>
      </c>
      <c r="K626" s="97">
        <v>43586</v>
      </c>
      <c r="L626" s="97">
        <v>43739</v>
      </c>
      <c r="M626" s="83" t="s">
        <v>1930</v>
      </c>
      <c r="N626" s="83" t="s">
        <v>1943</v>
      </c>
    </row>
    <row r="627" ht="54" customHeight="1" spans="1:14">
      <c r="A627" s="29">
        <v>10</v>
      </c>
      <c r="B627" s="71" t="s">
        <v>2467</v>
      </c>
      <c r="C627" s="132" t="s">
        <v>2448</v>
      </c>
      <c r="D627" s="29" t="s">
        <v>29</v>
      </c>
      <c r="E627" s="29" t="s">
        <v>2468</v>
      </c>
      <c r="F627" s="134"/>
      <c r="G627" s="81">
        <v>8</v>
      </c>
      <c r="H627" s="83" t="s">
        <v>2445</v>
      </c>
      <c r="I627" s="81">
        <v>8</v>
      </c>
      <c r="J627" s="71" t="s">
        <v>2469</v>
      </c>
      <c r="K627" s="97">
        <v>43586</v>
      </c>
      <c r="L627" s="97">
        <v>43739</v>
      </c>
      <c r="M627" s="83" t="s">
        <v>1930</v>
      </c>
      <c r="N627" s="83" t="s">
        <v>1943</v>
      </c>
    </row>
    <row r="628" ht="54" customHeight="1" spans="1:14">
      <c r="A628" s="29">
        <v>11</v>
      </c>
      <c r="B628" s="71" t="s">
        <v>2470</v>
      </c>
      <c r="C628" s="132" t="s">
        <v>2448</v>
      </c>
      <c r="D628" s="29" t="s">
        <v>63</v>
      </c>
      <c r="E628" s="29" t="s">
        <v>2025</v>
      </c>
      <c r="F628" s="134"/>
      <c r="G628" s="81">
        <v>10</v>
      </c>
      <c r="H628" s="83" t="s">
        <v>2445</v>
      </c>
      <c r="I628" s="81">
        <v>10</v>
      </c>
      <c r="J628" s="71" t="s">
        <v>2471</v>
      </c>
      <c r="K628" s="97">
        <v>43586</v>
      </c>
      <c r="L628" s="97">
        <v>43739</v>
      </c>
      <c r="M628" s="83" t="s">
        <v>1930</v>
      </c>
      <c r="N628" s="83" t="s">
        <v>1943</v>
      </c>
    </row>
    <row r="629" ht="54" customHeight="1" spans="1:14">
      <c r="A629" s="29">
        <v>12</v>
      </c>
      <c r="B629" s="71" t="s">
        <v>2472</v>
      </c>
      <c r="C629" s="132" t="s">
        <v>2473</v>
      </c>
      <c r="D629" s="29" t="s">
        <v>55</v>
      </c>
      <c r="E629" s="29" t="s">
        <v>1097</v>
      </c>
      <c r="F629" s="135"/>
      <c r="G629" s="81">
        <v>6</v>
      </c>
      <c r="H629" s="83" t="s">
        <v>2445</v>
      </c>
      <c r="I629" s="81">
        <v>6</v>
      </c>
      <c r="J629" s="71" t="s">
        <v>2474</v>
      </c>
      <c r="K629" s="97">
        <v>43586</v>
      </c>
      <c r="L629" s="97">
        <v>43739</v>
      </c>
      <c r="M629" s="83" t="s">
        <v>1930</v>
      </c>
      <c r="N629" s="83" t="s">
        <v>1943</v>
      </c>
    </row>
    <row r="630" ht="47" customHeight="1" spans="1:14">
      <c r="A630" s="29">
        <v>13</v>
      </c>
      <c r="B630" s="71" t="s">
        <v>2475</v>
      </c>
      <c r="C630" s="132" t="s">
        <v>2448</v>
      </c>
      <c r="D630" s="29" t="s">
        <v>75</v>
      </c>
      <c r="E630" s="29" t="s">
        <v>2476</v>
      </c>
      <c r="F630" s="133" t="s">
        <v>2449</v>
      </c>
      <c r="G630" s="81">
        <v>5</v>
      </c>
      <c r="H630" s="83" t="s">
        <v>2445</v>
      </c>
      <c r="I630" s="81">
        <v>5</v>
      </c>
      <c r="J630" s="71" t="s">
        <v>2477</v>
      </c>
      <c r="K630" s="97">
        <v>43586</v>
      </c>
      <c r="L630" s="97">
        <v>43739</v>
      </c>
      <c r="M630" s="83" t="s">
        <v>1930</v>
      </c>
      <c r="N630" s="83" t="s">
        <v>1943</v>
      </c>
    </row>
    <row r="631" ht="47" customHeight="1" spans="1:14">
      <c r="A631" s="29">
        <v>14</v>
      </c>
      <c r="B631" s="71" t="s">
        <v>2478</v>
      </c>
      <c r="C631" s="132" t="s">
        <v>2448</v>
      </c>
      <c r="D631" s="29" t="s">
        <v>29</v>
      </c>
      <c r="E631" s="29" t="s">
        <v>2479</v>
      </c>
      <c r="F631" s="134"/>
      <c r="G631" s="81">
        <v>4</v>
      </c>
      <c r="H631" s="83" t="s">
        <v>2445</v>
      </c>
      <c r="I631" s="81">
        <v>4</v>
      </c>
      <c r="J631" s="71" t="s">
        <v>2480</v>
      </c>
      <c r="K631" s="97">
        <v>43586</v>
      </c>
      <c r="L631" s="97">
        <v>43739</v>
      </c>
      <c r="M631" s="83" t="s">
        <v>1930</v>
      </c>
      <c r="N631" s="83" t="s">
        <v>1943</v>
      </c>
    </row>
    <row r="632" ht="47" customHeight="1" spans="1:14">
      <c r="A632" s="29">
        <v>15</v>
      </c>
      <c r="B632" s="71" t="s">
        <v>2481</v>
      </c>
      <c r="C632" s="132" t="s">
        <v>2448</v>
      </c>
      <c r="D632" s="29" t="s">
        <v>29</v>
      </c>
      <c r="E632" s="29" t="s">
        <v>2479</v>
      </c>
      <c r="F632" s="134"/>
      <c r="G632" s="81">
        <v>3</v>
      </c>
      <c r="H632" s="83" t="s">
        <v>2445</v>
      </c>
      <c r="I632" s="81">
        <v>3</v>
      </c>
      <c r="J632" s="71" t="s">
        <v>2482</v>
      </c>
      <c r="K632" s="97">
        <v>43586</v>
      </c>
      <c r="L632" s="97">
        <v>43739</v>
      </c>
      <c r="M632" s="83" t="s">
        <v>1930</v>
      </c>
      <c r="N632" s="83" t="s">
        <v>1943</v>
      </c>
    </row>
    <row r="633" ht="47" customHeight="1" spans="1:14">
      <c r="A633" s="29">
        <v>16</v>
      </c>
      <c r="B633" s="71" t="s">
        <v>2483</v>
      </c>
      <c r="C633" s="132" t="s">
        <v>2448</v>
      </c>
      <c r="D633" s="29" t="s">
        <v>29</v>
      </c>
      <c r="E633" s="29" t="s">
        <v>2484</v>
      </c>
      <c r="F633" s="134"/>
      <c r="G633" s="81">
        <v>4</v>
      </c>
      <c r="H633" s="83" t="s">
        <v>2445</v>
      </c>
      <c r="I633" s="81">
        <v>4</v>
      </c>
      <c r="J633" s="71" t="s">
        <v>2485</v>
      </c>
      <c r="K633" s="97">
        <v>43586</v>
      </c>
      <c r="L633" s="97">
        <v>43739</v>
      </c>
      <c r="M633" s="83" t="s">
        <v>1930</v>
      </c>
      <c r="N633" s="83" t="s">
        <v>1943</v>
      </c>
    </row>
    <row r="634" ht="47" customHeight="1" spans="1:14">
      <c r="A634" s="29">
        <v>17</v>
      </c>
      <c r="B634" s="71" t="s">
        <v>2486</v>
      </c>
      <c r="C634" s="132" t="s">
        <v>2448</v>
      </c>
      <c r="D634" s="29" t="s">
        <v>29</v>
      </c>
      <c r="E634" s="29" t="s">
        <v>1857</v>
      </c>
      <c r="F634" s="134"/>
      <c r="G634" s="81">
        <v>7</v>
      </c>
      <c r="H634" s="83" t="s">
        <v>2445</v>
      </c>
      <c r="I634" s="81">
        <v>7</v>
      </c>
      <c r="J634" s="71" t="s">
        <v>2487</v>
      </c>
      <c r="K634" s="97">
        <v>43586</v>
      </c>
      <c r="L634" s="97">
        <v>43739</v>
      </c>
      <c r="M634" s="83" t="s">
        <v>1930</v>
      </c>
      <c r="N634" s="83" t="s">
        <v>1943</v>
      </c>
    </row>
    <row r="635" ht="47" customHeight="1" spans="1:14">
      <c r="A635" s="29">
        <v>18</v>
      </c>
      <c r="B635" s="71" t="s">
        <v>2488</v>
      </c>
      <c r="C635" s="132" t="s">
        <v>2448</v>
      </c>
      <c r="D635" s="29" t="s">
        <v>29</v>
      </c>
      <c r="E635" s="29" t="s">
        <v>2064</v>
      </c>
      <c r="F635" s="135"/>
      <c r="G635" s="81">
        <v>8</v>
      </c>
      <c r="H635" s="83" t="s">
        <v>2445</v>
      </c>
      <c r="I635" s="81">
        <v>8</v>
      </c>
      <c r="J635" s="71" t="s">
        <v>2489</v>
      </c>
      <c r="K635" s="97">
        <v>43586</v>
      </c>
      <c r="L635" s="97">
        <v>43739</v>
      </c>
      <c r="M635" s="83" t="s">
        <v>1930</v>
      </c>
      <c r="N635" s="83" t="s">
        <v>1943</v>
      </c>
    </row>
    <row r="636" ht="24" spans="1:14">
      <c r="A636" s="27" t="s">
        <v>79</v>
      </c>
      <c r="B636" s="28" t="s">
        <v>2490</v>
      </c>
      <c r="C636" s="28" t="s">
        <v>2491</v>
      </c>
      <c r="D636" s="19"/>
      <c r="E636" s="19"/>
      <c r="F636" s="30"/>
      <c r="G636" s="22"/>
      <c r="H636" s="19"/>
      <c r="I636" s="22"/>
      <c r="J636" s="20"/>
      <c r="K636" s="47"/>
      <c r="L636" s="47"/>
      <c r="M636" s="19"/>
      <c r="N636" s="19">
        <v>2000</v>
      </c>
    </row>
    <row r="637" ht="24" spans="1:14">
      <c r="A637" s="67">
        <v>1</v>
      </c>
      <c r="B637" s="79" t="s">
        <v>2492</v>
      </c>
      <c r="C637" s="79" t="s">
        <v>2493</v>
      </c>
      <c r="D637" s="17" t="s">
        <v>39</v>
      </c>
      <c r="E637" s="80" t="s">
        <v>159</v>
      </c>
      <c r="F637" s="80" t="s">
        <v>2494</v>
      </c>
      <c r="G637" s="82">
        <v>54</v>
      </c>
      <c r="H637" s="83" t="s">
        <v>2445</v>
      </c>
      <c r="I637" s="82">
        <v>54</v>
      </c>
      <c r="J637" s="136" t="s">
        <v>2495</v>
      </c>
      <c r="K637" s="137">
        <v>43556</v>
      </c>
      <c r="L637" s="137">
        <v>43829</v>
      </c>
      <c r="M637" s="138" t="s">
        <v>2496</v>
      </c>
      <c r="N637" s="138" t="s">
        <v>2497</v>
      </c>
    </row>
    <row r="638" ht="24" spans="1:14">
      <c r="A638" s="67">
        <v>2</v>
      </c>
      <c r="B638" s="71" t="s">
        <v>2498</v>
      </c>
      <c r="C638" s="79" t="s">
        <v>2499</v>
      </c>
      <c r="D638" s="17" t="s">
        <v>29</v>
      </c>
      <c r="E638" s="17" t="s">
        <v>378</v>
      </c>
      <c r="F638" s="80" t="s">
        <v>2494</v>
      </c>
      <c r="G638" s="82">
        <v>53</v>
      </c>
      <c r="H638" s="83" t="s">
        <v>2445</v>
      </c>
      <c r="I638" s="82">
        <v>53</v>
      </c>
      <c r="J638" s="136" t="s">
        <v>2500</v>
      </c>
      <c r="K638" s="137">
        <v>43556</v>
      </c>
      <c r="L638" s="137">
        <v>43829</v>
      </c>
      <c r="M638" s="138" t="s">
        <v>2496</v>
      </c>
      <c r="N638" s="138" t="s">
        <v>2497</v>
      </c>
    </row>
    <row r="639" ht="24" spans="1:14">
      <c r="A639" s="67">
        <v>3</v>
      </c>
      <c r="B639" s="71" t="s">
        <v>2501</v>
      </c>
      <c r="C639" s="79" t="s">
        <v>2502</v>
      </c>
      <c r="D639" s="17" t="s">
        <v>47</v>
      </c>
      <c r="E639" s="17" t="s">
        <v>524</v>
      </c>
      <c r="F639" s="80" t="s">
        <v>2494</v>
      </c>
      <c r="G639" s="82">
        <v>52</v>
      </c>
      <c r="H639" s="83" t="s">
        <v>2445</v>
      </c>
      <c r="I639" s="82">
        <v>52</v>
      </c>
      <c r="J639" s="136" t="s">
        <v>2503</v>
      </c>
      <c r="K639" s="137">
        <v>43556</v>
      </c>
      <c r="L639" s="137">
        <v>43829</v>
      </c>
      <c r="M639" s="138" t="s">
        <v>2496</v>
      </c>
      <c r="N639" s="138" t="s">
        <v>2497</v>
      </c>
    </row>
    <row r="640" ht="24" spans="1:14">
      <c r="A640" s="67">
        <v>4</v>
      </c>
      <c r="B640" s="71" t="s">
        <v>2504</v>
      </c>
      <c r="C640" s="79" t="s">
        <v>2493</v>
      </c>
      <c r="D640" s="17" t="s">
        <v>29</v>
      </c>
      <c r="E640" s="17" t="s">
        <v>2505</v>
      </c>
      <c r="F640" s="80" t="s">
        <v>2494</v>
      </c>
      <c r="G640" s="82">
        <v>62</v>
      </c>
      <c r="H640" s="83" t="s">
        <v>2445</v>
      </c>
      <c r="I640" s="82">
        <v>62</v>
      </c>
      <c r="J640" s="136" t="s">
        <v>2506</v>
      </c>
      <c r="K640" s="137">
        <v>43556</v>
      </c>
      <c r="L640" s="137">
        <v>43829</v>
      </c>
      <c r="M640" s="138" t="s">
        <v>2496</v>
      </c>
      <c r="N640" s="138" t="s">
        <v>2497</v>
      </c>
    </row>
    <row r="641" ht="24" spans="1:14">
      <c r="A641" s="67">
        <v>5</v>
      </c>
      <c r="B641" s="71" t="s">
        <v>2507</v>
      </c>
      <c r="C641" s="79" t="s">
        <v>2508</v>
      </c>
      <c r="D641" s="17" t="s">
        <v>51</v>
      </c>
      <c r="E641" s="17" t="s">
        <v>1524</v>
      </c>
      <c r="F641" s="80" t="s">
        <v>2494</v>
      </c>
      <c r="G641" s="82">
        <v>65</v>
      </c>
      <c r="H641" s="83" t="s">
        <v>2445</v>
      </c>
      <c r="I641" s="82">
        <v>65</v>
      </c>
      <c r="J641" s="136" t="s">
        <v>2509</v>
      </c>
      <c r="K641" s="137">
        <v>43556</v>
      </c>
      <c r="L641" s="137">
        <v>43829</v>
      </c>
      <c r="M641" s="138" t="s">
        <v>2496</v>
      </c>
      <c r="N641" s="138" t="s">
        <v>2497</v>
      </c>
    </row>
    <row r="642" ht="24" spans="1:14">
      <c r="A642" s="67">
        <v>6</v>
      </c>
      <c r="B642" s="71" t="s">
        <v>2510</v>
      </c>
      <c r="C642" s="79" t="s">
        <v>2493</v>
      </c>
      <c r="D642" s="17" t="s">
        <v>51</v>
      </c>
      <c r="E642" s="17" t="s">
        <v>1524</v>
      </c>
      <c r="F642" s="80" t="s">
        <v>2494</v>
      </c>
      <c r="G642" s="82">
        <v>58</v>
      </c>
      <c r="H642" s="83" t="s">
        <v>2445</v>
      </c>
      <c r="I642" s="82">
        <v>58</v>
      </c>
      <c r="J642" s="136" t="s">
        <v>2509</v>
      </c>
      <c r="K642" s="137">
        <v>43556</v>
      </c>
      <c r="L642" s="137">
        <v>43829</v>
      </c>
      <c r="M642" s="138" t="s">
        <v>2496</v>
      </c>
      <c r="N642" s="138" t="s">
        <v>2497</v>
      </c>
    </row>
    <row r="643" ht="24" spans="1:14">
      <c r="A643" s="67">
        <v>7</v>
      </c>
      <c r="B643" s="71" t="s">
        <v>2511</v>
      </c>
      <c r="C643" s="79" t="s">
        <v>2493</v>
      </c>
      <c r="D643" s="17" t="s">
        <v>51</v>
      </c>
      <c r="E643" s="17" t="s">
        <v>396</v>
      </c>
      <c r="F643" s="80" t="s">
        <v>2494</v>
      </c>
      <c r="G643" s="82">
        <v>63</v>
      </c>
      <c r="H643" s="83" t="s">
        <v>2445</v>
      </c>
      <c r="I643" s="82">
        <v>63</v>
      </c>
      <c r="J643" s="136" t="s">
        <v>2509</v>
      </c>
      <c r="K643" s="137">
        <v>43556</v>
      </c>
      <c r="L643" s="137">
        <v>43829</v>
      </c>
      <c r="M643" s="138" t="s">
        <v>2496</v>
      </c>
      <c r="N643" s="138" t="s">
        <v>2497</v>
      </c>
    </row>
    <row r="644" ht="24" spans="1:14">
      <c r="A644" s="67">
        <v>8</v>
      </c>
      <c r="B644" s="79" t="s">
        <v>2512</v>
      </c>
      <c r="C644" s="79" t="s">
        <v>2493</v>
      </c>
      <c r="D644" s="17" t="s">
        <v>35</v>
      </c>
      <c r="E644" s="17" t="s">
        <v>2513</v>
      </c>
      <c r="F644" s="80" t="s">
        <v>2494</v>
      </c>
      <c r="G644" s="82">
        <v>56</v>
      </c>
      <c r="H644" s="83" t="s">
        <v>2445</v>
      </c>
      <c r="I644" s="82">
        <v>56</v>
      </c>
      <c r="J644" s="136" t="s">
        <v>2514</v>
      </c>
      <c r="K644" s="137">
        <v>43556</v>
      </c>
      <c r="L644" s="137">
        <v>43829</v>
      </c>
      <c r="M644" s="138" t="s">
        <v>2496</v>
      </c>
      <c r="N644" s="138" t="s">
        <v>2497</v>
      </c>
    </row>
    <row r="645" ht="24" spans="1:14">
      <c r="A645" s="67">
        <v>9</v>
      </c>
      <c r="B645" s="79" t="s">
        <v>2515</v>
      </c>
      <c r="C645" s="79" t="s">
        <v>2493</v>
      </c>
      <c r="D645" s="17" t="s">
        <v>43</v>
      </c>
      <c r="E645" s="17" t="s">
        <v>2516</v>
      </c>
      <c r="F645" s="80" t="s">
        <v>2494</v>
      </c>
      <c r="G645" s="82">
        <v>56</v>
      </c>
      <c r="H645" s="83" t="s">
        <v>2445</v>
      </c>
      <c r="I645" s="82">
        <v>56</v>
      </c>
      <c r="J645" s="136" t="s">
        <v>2500</v>
      </c>
      <c r="K645" s="137">
        <v>43556</v>
      </c>
      <c r="L645" s="137">
        <v>43829</v>
      </c>
      <c r="M645" s="138" t="s">
        <v>2496</v>
      </c>
      <c r="N645" s="138" t="s">
        <v>2497</v>
      </c>
    </row>
    <row r="646" ht="24" spans="1:14">
      <c r="A646" s="67">
        <v>10</v>
      </c>
      <c r="B646" s="79" t="s">
        <v>2517</v>
      </c>
      <c r="C646" s="79" t="s">
        <v>2493</v>
      </c>
      <c r="D646" s="17" t="s">
        <v>59</v>
      </c>
      <c r="E646" s="17" t="s">
        <v>1129</v>
      </c>
      <c r="F646" s="80" t="s">
        <v>2494</v>
      </c>
      <c r="G646" s="82">
        <v>94</v>
      </c>
      <c r="H646" s="83" t="s">
        <v>2445</v>
      </c>
      <c r="I646" s="82">
        <v>94</v>
      </c>
      <c r="J646" s="136" t="s">
        <v>2503</v>
      </c>
      <c r="K646" s="137">
        <v>43556</v>
      </c>
      <c r="L646" s="137">
        <v>43829</v>
      </c>
      <c r="M646" s="138" t="s">
        <v>2496</v>
      </c>
      <c r="N646" s="138" t="s">
        <v>2497</v>
      </c>
    </row>
    <row r="647" ht="36" spans="1:14">
      <c r="A647" s="67">
        <v>11</v>
      </c>
      <c r="B647" s="139" t="s">
        <v>2518</v>
      </c>
      <c r="C647" s="140" t="s">
        <v>2519</v>
      </c>
      <c r="D647" s="17" t="s">
        <v>43</v>
      </c>
      <c r="E647" s="17" t="s">
        <v>2520</v>
      </c>
      <c r="F647" s="80" t="s">
        <v>2521</v>
      </c>
      <c r="G647" s="82">
        <v>17.127422</v>
      </c>
      <c r="H647" s="83" t="s">
        <v>2445</v>
      </c>
      <c r="I647" s="82">
        <v>17.127422</v>
      </c>
      <c r="J647" s="136" t="s">
        <v>2522</v>
      </c>
      <c r="K647" s="137">
        <v>43556</v>
      </c>
      <c r="L647" s="137">
        <v>43829</v>
      </c>
      <c r="M647" s="138" t="s">
        <v>2496</v>
      </c>
      <c r="N647" s="138" t="s">
        <v>2497</v>
      </c>
    </row>
    <row r="648" ht="36" spans="1:14">
      <c r="A648" s="67">
        <v>12</v>
      </c>
      <c r="B648" s="139" t="s">
        <v>2523</v>
      </c>
      <c r="C648" s="140" t="s">
        <v>2524</v>
      </c>
      <c r="D648" s="17" t="s">
        <v>43</v>
      </c>
      <c r="E648" s="17" t="s">
        <v>2525</v>
      </c>
      <c r="F648" s="80" t="s">
        <v>2521</v>
      </c>
      <c r="G648" s="82">
        <v>8.05609</v>
      </c>
      <c r="H648" s="83" t="s">
        <v>2445</v>
      </c>
      <c r="I648" s="82">
        <v>8.05609</v>
      </c>
      <c r="J648" s="136" t="s">
        <v>2526</v>
      </c>
      <c r="K648" s="137">
        <v>43556</v>
      </c>
      <c r="L648" s="137">
        <v>43829</v>
      </c>
      <c r="M648" s="138" t="s">
        <v>2496</v>
      </c>
      <c r="N648" s="138" t="s">
        <v>2497</v>
      </c>
    </row>
    <row r="649" ht="36" spans="1:14">
      <c r="A649" s="67">
        <v>13</v>
      </c>
      <c r="B649" s="139" t="s">
        <v>2527</v>
      </c>
      <c r="C649" s="140" t="s">
        <v>2528</v>
      </c>
      <c r="D649" s="78" t="s">
        <v>63</v>
      </c>
      <c r="E649" s="17" t="s">
        <v>1974</v>
      </c>
      <c r="F649" s="80" t="s">
        <v>2521</v>
      </c>
      <c r="G649" s="82">
        <v>13.45857</v>
      </c>
      <c r="H649" s="83" t="s">
        <v>2445</v>
      </c>
      <c r="I649" s="82">
        <v>13.45857</v>
      </c>
      <c r="J649" s="136" t="s">
        <v>2514</v>
      </c>
      <c r="K649" s="137">
        <v>43556</v>
      </c>
      <c r="L649" s="137">
        <v>43829</v>
      </c>
      <c r="M649" s="138" t="s">
        <v>2496</v>
      </c>
      <c r="N649" s="138" t="s">
        <v>2497</v>
      </c>
    </row>
    <row r="650" ht="36" spans="1:14">
      <c r="A650" s="67">
        <v>14</v>
      </c>
      <c r="B650" s="139" t="s">
        <v>2529</v>
      </c>
      <c r="C650" s="140" t="s">
        <v>2530</v>
      </c>
      <c r="D650" s="17" t="s">
        <v>35</v>
      </c>
      <c r="E650" s="17" t="s">
        <v>263</v>
      </c>
      <c r="F650" s="80" t="s">
        <v>2521</v>
      </c>
      <c r="G650" s="82">
        <v>51.4878</v>
      </c>
      <c r="H650" s="83" t="s">
        <v>2445</v>
      </c>
      <c r="I650" s="82">
        <v>51.4878</v>
      </c>
      <c r="J650" s="136" t="s">
        <v>2531</v>
      </c>
      <c r="K650" s="137">
        <v>43556</v>
      </c>
      <c r="L650" s="137">
        <v>43829</v>
      </c>
      <c r="M650" s="138" t="s">
        <v>2496</v>
      </c>
      <c r="N650" s="138" t="s">
        <v>2497</v>
      </c>
    </row>
    <row r="651" ht="36" spans="1:14">
      <c r="A651" s="67">
        <v>15</v>
      </c>
      <c r="B651" s="139" t="s">
        <v>2532</v>
      </c>
      <c r="C651" s="140" t="s">
        <v>2533</v>
      </c>
      <c r="D651" s="17" t="s">
        <v>35</v>
      </c>
      <c r="E651" s="17" t="s">
        <v>2534</v>
      </c>
      <c r="F651" s="80" t="s">
        <v>2521</v>
      </c>
      <c r="G651" s="82">
        <v>18.27985</v>
      </c>
      <c r="H651" s="83" t="s">
        <v>2445</v>
      </c>
      <c r="I651" s="82">
        <v>18.27985</v>
      </c>
      <c r="J651" s="136" t="s">
        <v>2535</v>
      </c>
      <c r="K651" s="137">
        <v>43556</v>
      </c>
      <c r="L651" s="137">
        <v>43829</v>
      </c>
      <c r="M651" s="138" t="s">
        <v>2496</v>
      </c>
      <c r="N651" s="138" t="s">
        <v>2497</v>
      </c>
    </row>
    <row r="652" ht="36" spans="1:14">
      <c r="A652" s="67">
        <v>16</v>
      </c>
      <c r="B652" s="139" t="s">
        <v>2536</v>
      </c>
      <c r="C652" s="140" t="s">
        <v>2537</v>
      </c>
      <c r="D652" s="78" t="s">
        <v>29</v>
      </c>
      <c r="E652" s="17" t="s">
        <v>829</v>
      </c>
      <c r="F652" s="80" t="s">
        <v>2521</v>
      </c>
      <c r="G652" s="82">
        <v>19.50092</v>
      </c>
      <c r="H652" s="83" t="s">
        <v>2445</v>
      </c>
      <c r="I652" s="82">
        <v>19.50092</v>
      </c>
      <c r="J652" s="136" t="s">
        <v>2514</v>
      </c>
      <c r="K652" s="137">
        <v>43556</v>
      </c>
      <c r="L652" s="137">
        <v>43829</v>
      </c>
      <c r="M652" s="138" t="s">
        <v>2496</v>
      </c>
      <c r="N652" s="138" t="s">
        <v>2497</v>
      </c>
    </row>
    <row r="653" ht="24" spans="1:14">
      <c r="A653" s="67">
        <v>17</v>
      </c>
      <c r="B653" s="139" t="s">
        <v>2538</v>
      </c>
      <c r="C653" s="140" t="s">
        <v>2539</v>
      </c>
      <c r="D653" s="17" t="s">
        <v>67</v>
      </c>
      <c r="E653" s="17" t="s">
        <v>1405</v>
      </c>
      <c r="F653" s="80" t="s">
        <v>2521</v>
      </c>
      <c r="G653" s="82">
        <v>22.1024732</v>
      </c>
      <c r="H653" s="83" t="s">
        <v>2445</v>
      </c>
      <c r="I653" s="82">
        <v>22.1024732</v>
      </c>
      <c r="J653" s="136" t="s">
        <v>2495</v>
      </c>
      <c r="K653" s="137">
        <v>43556</v>
      </c>
      <c r="L653" s="137">
        <v>43829</v>
      </c>
      <c r="M653" s="138" t="s">
        <v>2496</v>
      </c>
      <c r="N653" s="138" t="s">
        <v>2497</v>
      </c>
    </row>
    <row r="654" ht="36" spans="1:14">
      <c r="A654" s="67">
        <v>18</v>
      </c>
      <c r="B654" s="139" t="s">
        <v>2540</v>
      </c>
      <c r="C654" s="140" t="s">
        <v>2541</v>
      </c>
      <c r="D654" s="17" t="s">
        <v>43</v>
      </c>
      <c r="E654" s="17" t="s">
        <v>2525</v>
      </c>
      <c r="F654" s="80" t="s">
        <v>2521</v>
      </c>
      <c r="G654" s="82">
        <v>23.7138256</v>
      </c>
      <c r="H654" s="83" t="s">
        <v>2445</v>
      </c>
      <c r="I654" s="82">
        <v>23.7138256</v>
      </c>
      <c r="J654" s="136" t="s">
        <v>2542</v>
      </c>
      <c r="K654" s="137">
        <v>43556</v>
      </c>
      <c r="L654" s="137">
        <v>43829</v>
      </c>
      <c r="M654" s="138" t="s">
        <v>2496</v>
      </c>
      <c r="N654" s="138" t="s">
        <v>2497</v>
      </c>
    </row>
    <row r="655" ht="24" spans="1:14">
      <c r="A655" s="67">
        <v>19</v>
      </c>
      <c r="B655" s="139" t="s">
        <v>2543</v>
      </c>
      <c r="C655" s="140" t="s">
        <v>2544</v>
      </c>
      <c r="D655" s="17" t="s">
        <v>29</v>
      </c>
      <c r="E655" s="17" t="s">
        <v>1857</v>
      </c>
      <c r="F655" s="80" t="s">
        <v>2521</v>
      </c>
      <c r="G655" s="82">
        <v>9</v>
      </c>
      <c r="H655" s="83" t="s">
        <v>2445</v>
      </c>
      <c r="I655" s="82">
        <v>9</v>
      </c>
      <c r="J655" s="136" t="s">
        <v>2545</v>
      </c>
      <c r="K655" s="137">
        <v>43556</v>
      </c>
      <c r="L655" s="137">
        <v>43829</v>
      </c>
      <c r="M655" s="138" t="s">
        <v>2496</v>
      </c>
      <c r="N655" s="138" t="s">
        <v>2497</v>
      </c>
    </row>
    <row r="656" ht="36" spans="1:14">
      <c r="A656" s="67">
        <v>20</v>
      </c>
      <c r="B656" s="139" t="s">
        <v>2546</v>
      </c>
      <c r="C656" s="141" t="s">
        <v>2547</v>
      </c>
      <c r="D656" s="78" t="s">
        <v>63</v>
      </c>
      <c r="E656" s="17" t="s">
        <v>1338</v>
      </c>
      <c r="F656" s="80" t="s">
        <v>2548</v>
      </c>
      <c r="G656" s="82">
        <v>74.242015</v>
      </c>
      <c r="H656" s="83" t="s">
        <v>2445</v>
      </c>
      <c r="I656" s="82">
        <v>74.242015</v>
      </c>
      <c r="J656" s="136" t="s">
        <v>2549</v>
      </c>
      <c r="K656" s="137">
        <v>43556</v>
      </c>
      <c r="L656" s="137">
        <v>43829</v>
      </c>
      <c r="M656" s="138" t="s">
        <v>2496</v>
      </c>
      <c r="N656" s="138" t="s">
        <v>2497</v>
      </c>
    </row>
    <row r="657" ht="36" spans="1:14">
      <c r="A657" s="67">
        <v>21</v>
      </c>
      <c r="B657" s="142" t="s">
        <v>2550</v>
      </c>
      <c r="C657" s="141" t="s">
        <v>2551</v>
      </c>
      <c r="D657" s="17" t="s">
        <v>29</v>
      </c>
      <c r="E657" s="17" t="s">
        <v>807</v>
      </c>
      <c r="F657" s="80" t="s">
        <v>2548</v>
      </c>
      <c r="G657" s="82">
        <v>41.21786</v>
      </c>
      <c r="H657" s="83" t="s">
        <v>2445</v>
      </c>
      <c r="I657" s="82">
        <v>41.21786</v>
      </c>
      <c r="J657" s="136" t="s">
        <v>2495</v>
      </c>
      <c r="K657" s="137">
        <v>43556</v>
      </c>
      <c r="L657" s="137">
        <v>43829</v>
      </c>
      <c r="M657" s="138" t="s">
        <v>2496</v>
      </c>
      <c r="N657" s="138" t="s">
        <v>2497</v>
      </c>
    </row>
    <row r="658" ht="36" spans="1:14">
      <c r="A658" s="67">
        <v>22</v>
      </c>
      <c r="B658" s="142" t="s">
        <v>2552</v>
      </c>
      <c r="C658" s="141" t="s">
        <v>2553</v>
      </c>
      <c r="D658" s="17" t="s">
        <v>29</v>
      </c>
      <c r="E658" s="17" t="s">
        <v>468</v>
      </c>
      <c r="F658" s="80" t="s">
        <v>2548</v>
      </c>
      <c r="G658" s="82">
        <v>67.38454</v>
      </c>
      <c r="H658" s="83" t="s">
        <v>2445</v>
      </c>
      <c r="I658" s="82">
        <v>67.38454</v>
      </c>
      <c r="J658" s="136" t="s">
        <v>2514</v>
      </c>
      <c r="K658" s="137">
        <v>43556</v>
      </c>
      <c r="L658" s="137">
        <v>43829</v>
      </c>
      <c r="M658" s="138" t="s">
        <v>2496</v>
      </c>
      <c r="N658" s="138" t="s">
        <v>2497</v>
      </c>
    </row>
    <row r="659" ht="36" spans="1:14">
      <c r="A659" s="67">
        <v>23</v>
      </c>
      <c r="B659" s="142" t="s">
        <v>2554</v>
      </c>
      <c r="C659" s="141" t="s">
        <v>2555</v>
      </c>
      <c r="D659" s="17" t="s">
        <v>55</v>
      </c>
      <c r="E659" s="17" t="s">
        <v>696</v>
      </c>
      <c r="F659" s="80" t="s">
        <v>2548</v>
      </c>
      <c r="G659" s="82">
        <v>18.61236</v>
      </c>
      <c r="H659" s="83" t="s">
        <v>2445</v>
      </c>
      <c r="I659" s="82">
        <v>18.61236</v>
      </c>
      <c r="J659" s="136" t="s">
        <v>2556</v>
      </c>
      <c r="K659" s="137">
        <v>43556</v>
      </c>
      <c r="L659" s="137">
        <v>43829</v>
      </c>
      <c r="M659" s="138" t="s">
        <v>2496</v>
      </c>
      <c r="N659" s="138" t="s">
        <v>2497</v>
      </c>
    </row>
    <row r="660" ht="36" spans="1:14">
      <c r="A660" s="67">
        <v>24</v>
      </c>
      <c r="B660" s="142" t="s">
        <v>2557</v>
      </c>
      <c r="C660" s="141" t="s">
        <v>2558</v>
      </c>
      <c r="D660" s="17" t="s">
        <v>75</v>
      </c>
      <c r="E660" s="17" t="s">
        <v>2559</v>
      </c>
      <c r="F660" s="80" t="s">
        <v>2548</v>
      </c>
      <c r="G660" s="82">
        <v>18.37275</v>
      </c>
      <c r="H660" s="83" t="s">
        <v>2445</v>
      </c>
      <c r="I660" s="82">
        <v>18.37275</v>
      </c>
      <c r="J660" s="136" t="s">
        <v>2560</v>
      </c>
      <c r="K660" s="137">
        <v>43556</v>
      </c>
      <c r="L660" s="137">
        <v>43829</v>
      </c>
      <c r="M660" s="138" t="s">
        <v>2496</v>
      </c>
      <c r="N660" s="138" t="s">
        <v>2497</v>
      </c>
    </row>
    <row r="661" ht="36" spans="1:14">
      <c r="A661" s="67">
        <v>25</v>
      </c>
      <c r="B661" s="142" t="s">
        <v>2561</v>
      </c>
      <c r="C661" s="141" t="s">
        <v>2562</v>
      </c>
      <c r="D661" s="17" t="s">
        <v>47</v>
      </c>
      <c r="E661" s="17" t="s">
        <v>2563</v>
      </c>
      <c r="F661" s="80" t="s">
        <v>2548</v>
      </c>
      <c r="G661" s="82">
        <v>18.94482</v>
      </c>
      <c r="H661" s="83" t="s">
        <v>2445</v>
      </c>
      <c r="I661" s="82">
        <v>18.94482</v>
      </c>
      <c r="J661" s="136" t="s">
        <v>2564</v>
      </c>
      <c r="K661" s="137">
        <v>43556</v>
      </c>
      <c r="L661" s="137">
        <v>43829</v>
      </c>
      <c r="M661" s="138" t="s">
        <v>2496</v>
      </c>
      <c r="N661" s="138" t="s">
        <v>2497</v>
      </c>
    </row>
    <row r="662" ht="24" spans="1:14">
      <c r="A662" s="67">
        <v>26</v>
      </c>
      <c r="B662" s="142" t="s">
        <v>2565</v>
      </c>
      <c r="C662" s="141" t="s">
        <v>2566</v>
      </c>
      <c r="D662" s="17" t="s">
        <v>51</v>
      </c>
      <c r="E662" s="17" t="s">
        <v>1081</v>
      </c>
      <c r="F662" s="80" t="s">
        <v>2548</v>
      </c>
      <c r="G662" s="82">
        <v>8.93763</v>
      </c>
      <c r="H662" s="83" t="s">
        <v>2445</v>
      </c>
      <c r="I662" s="82">
        <v>8.93763</v>
      </c>
      <c r="J662" s="136" t="s">
        <v>2567</v>
      </c>
      <c r="K662" s="137">
        <v>43556</v>
      </c>
      <c r="L662" s="137">
        <v>43829</v>
      </c>
      <c r="M662" s="138" t="s">
        <v>2496</v>
      </c>
      <c r="N662" s="138" t="s">
        <v>2497</v>
      </c>
    </row>
    <row r="663" ht="36" spans="1:14">
      <c r="A663" s="67">
        <v>27</v>
      </c>
      <c r="B663" s="142" t="s">
        <v>2568</v>
      </c>
      <c r="C663" s="141" t="s">
        <v>2569</v>
      </c>
      <c r="D663" s="17" t="s">
        <v>47</v>
      </c>
      <c r="E663" s="17" t="s">
        <v>281</v>
      </c>
      <c r="F663" s="80" t="s">
        <v>2548</v>
      </c>
      <c r="G663" s="82">
        <v>43.6099</v>
      </c>
      <c r="H663" s="83" t="s">
        <v>2445</v>
      </c>
      <c r="I663" s="82">
        <v>43.6099</v>
      </c>
      <c r="J663" s="136" t="s">
        <v>2495</v>
      </c>
      <c r="K663" s="137">
        <v>43556</v>
      </c>
      <c r="L663" s="137">
        <v>43829</v>
      </c>
      <c r="M663" s="138" t="s">
        <v>2496</v>
      </c>
      <c r="N663" s="138" t="s">
        <v>2497</v>
      </c>
    </row>
    <row r="664" ht="24" spans="1:14">
      <c r="A664" s="67">
        <v>28</v>
      </c>
      <c r="B664" s="142" t="s">
        <v>2570</v>
      </c>
      <c r="C664" s="141" t="s">
        <v>2571</v>
      </c>
      <c r="D664" s="17" t="s">
        <v>55</v>
      </c>
      <c r="E664" s="17" t="s">
        <v>2375</v>
      </c>
      <c r="F664" s="80" t="s">
        <v>2548</v>
      </c>
      <c r="G664" s="82">
        <v>12.63314</v>
      </c>
      <c r="H664" s="83" t="s">
        <v>2445</v>
      </c>
      <c r="I664" s="82">
        <v>12.63314</v>
      </c>
      <c r="J664" s="136" t="s">
        <v>2500</v>
      </c>
      <c r="K664" s="137">
        <v>43556</v>
      </c>
      <c r="L664" s="137">
        <v>43829</v>
      </c>
      <c r="M664" s="138" t="s">
        <v>2496</v>
      </c>
      <c r="N664" s="138" t="s">
        <v>2497</v>
      </c>
    </row>
    <row r="665" ht="36" spans="1:14">
      <c r="A665" s="67">
        <v>29</v>
      </c>
      <c r="B665" s="142" t="s">
        <v>2572</v>
      </c>
      <c r="C665" s="141" t="s">
        <v>2573</v>
      </c>
      <c r="D665" s="17" t="s">
        <v>75</v>
      </c>
      <c r="E665" s="17" t="s">
        <v>171</v>
      </c>
      <c r="F665" s="80" t="s">
        <v>2548</v>
      </c>
      <c r="G665" s="82">
        <v>69.90222</v>
      </c>
      <c r="H665" s="83" t="s">
        <v>2445</v>
      </c>
      <c r="I665" s="82">
        <v>69.90222</v>
      </c>
      <c r="J665" s="136" t="s">
        <v>2509</v>
      </c>
      <c r="K665" s="137">
        <v>43556</v>
      </c>
      <c r="L665" s="137">
        <v>43829</v>
      </c>
      <c r="M665" s="138" t="s">
        <v>2496</v>
      </c>
      <c r="N665" s="138" t="s">
        <v>2497</v>
      </c>
    </row>
    <row r="666" ht="36" spans="1:14">
      <c r="A666" s="67">
        <v>30</v>
      </c>
      <c r="B666" s="142" t="s">
        <v>2574</v>
      </c>
      <c r="C666" s="141" t="s">
        <v>2575</v>
      </c>
      <c r="D666" s="17" t="s">
        <v>51</v>
      </c>
      <c r="E666" s="17" t="s">
        <v>2576</v>
      </c>
      <c r="F666" s="80" t="s">
        <v>2548</v>
      </c>
      <c r="G666" s="82">
        <v>6.20787</v>
      </c>
      <c r="H666" s="83" t="s">
        <v>2445</v>
      </c>
      <c r="I666" s="82">
        <v>6.20787</v>
      </c>
      <c r="J666" s="136" t="s">
        <v>2509</v>
      </c>
      <c r="K666" s="137">
        <v>43556</v>
      </c>
      <c r="L666" s="137">
        <v>43829</v>
      </c>
      <c r="M666" s="138" t="s">
        <v>2496</v>
      </c>
      <c r="N666" s="138" t="s">
        <v>2497</v>
      </c>
    </row>
    <row r="667" ht="24" spans="1:14">
      <c r="A667" s="67">
        <v>31</v>
      </c>
      <c r="B667" s="79" t="s">
        <v>2577</v>
      </c>
      <c r="C667" s="79" t="s">
        <v>2578</v>
      </c>
      <c r="D667" s="17" t="s">
        <v>35</v>
      </c>
      <c r="E667" s="143" t="s">
        <v>2579</v>
      </c>
      <c r="F667" s="80" t="s">
        <v>2548</v>
      </c>
      <c r="G667" s="82">
        <v>185</v>
      </c>
      <c r="H667" s="83" t="s">
        <v>2445</v>
      </c>
      <c r="I667" s="82">
        <v>185</v>
      </c>
      <c r="J667" s="136" t="s">
        <v>2506</v>
      </c>
      <c r="K667" s="137">
        <v>43556</v>
      </c>
      <c r="L667" s="137">
        <v>43829</v>
      </c>
      <c r="M667" s="138" t="s">
        <v>2496</v>
      </c>
      <c r="N667" s="138" t="s">
        <v>2497</v>
      </c>
    </row>
    <row r="668" ht="24" spans="1:14">
      <c r="A668" s="67">
        <v>32</v>
      </c>
      <c r="B668" s="79" t="s">
        <v>2580</v>
      </c>
      <c r="C668" s="79" t="s">
        <v>2581</v>
      </c>
      <c r="D668" s="17" t="s">
        <v>39</v>
      </c>
      <c r="E668" s="143" t="s">
        <v>2582</v>
      </c>
      <c r="F668" s="80" t="s">
        <v>2548</v>
      </c>
      <c r="G668" s="82">
        <v>182</v>
      </c>
      <c r="H668" s="83" t="s">
        <v>2445</v>
      </c>
      <c r="I668" s="82">
        <v>182</v>
      </c>
      <c r="J668" s="136" t="s">
        <v>2506</v>
      </c>
      <c r="K668" s="137">
        <v>43556</v>
      </c>
      <c r="L668" s="137">
        <v>43829</v>
      </c>
      <c r="M668" s="138" t="s">
        <v>2496</v>
      </c>
      <c r="N668" s="138" t="s">
        <v>2497</v>
      </c>
    </row>
    <row r="669" ht="24" spans="1:14">
      <c r="A669" s="67">
        <v>33</v>
      </c>
      <c r="B669" s="144" t="s">
        <v>2583</v>
      </c>
      <c r="C669" s="145" t="s">
        <v>2584</v>
      </c>
      <c r="D669" s="17" t="s">
        <v>39</v>
      </c>
      <c r="E669" s="17" t="s">
        <v>952</v>
      </c>
      <c r="F669" s="80" t="s">
        <v>2548</v>
      </c>
      <c r="G669" s="82">
        <v>59.40907</v>
      </c>
      <c r="H669" s="83" t="s">
        <v>2445</v>
      </c>
      <c r="I669" s="82">
        <v>59.40907</v>
      </c>
      <c r="J669" s="136" t="s">
        <v>2585</v>
      </c>
      <c r="K669" s="137">
        <v>43556</v>
      </c>
      <c r="L669" s="137">
        <v>43829</v>
      </c>
      <c r="M669" s="138" t="s">
        <v>2496</v>
      </c>
      <c r="N669" s="138" t="s">
        <v>2497</v>
      </c>
    </row>
    <row r="670" ht="24" spans="1:14">
      <c r="A670" s="67">
        <v>34</v>
      </c>
      <c r="B670" s="145" t="s">
        <v>2586</v>
      </c>
      <c r="C670" s="145" t="s">
        <v>2587</v>
      </c>
      <c r="D670" s="17" t="s">
        <v>67</v>
      </c>
      <c r="E670" s="17" t="s">
        <v>1375</v>
      </c>
      <c r="F670" s="80" t="s">
        <v>2548</v>
      </c>
      <c r="G670" s="82">
        <v>5.06319</v>
      </c>
      <c r="H670" s="83" t="s">
        <v>2445</v>
      </c>
      <c r="I670" s="82">
        <v>5.06319</v>
      </c>
      <c r="J670" s="136" t="s">
        <v>2588</v>
      </c>
      <c r="K670" s="137">
        <v>43556</v>
      </c>
      <c r="L670" s="137">
        <v>43829</v>
      </c>
      <c r="M670" s="138" t="s">
        <v>2496</v>
      </c>
      <c r="N670" s="138" t="s">
        <v>2497</v>
      </c>
    </row>
    <row r="671" ht="24" spans="1:14">
      <c r="A671" s="67">
        <v>35</v>
      </c>
      <c r="B671" s="145" t="s">
        <v>2589</v>
      </c>
      <c r="C671" s="145" t="s">
        <v>2590</v>
      </c>
      <c r="D671" s="17" t="s">
        <v>29</v>
      </c>
      <c r="E671" s="17" t="s">
        <v>518</v>
      </c>
      <c r="F671" s="80" t="s">
        <v>2548</v>
      </c>
      <c r="G671" s="82">
        <v>37.95568</v>
      </c>
      <c r="H671" s="83" t="s">
        <v>2445</v>
      </c>
      <c r="I671" s="82">
        <v>37.95568</v>
      </c>
      <c r="J671" s="136" t="s">
        <v>2556</v>
      </c>
      <c r="K671" s="137">
        <v>43556</v>
      </c>
      <c r="L671" s="137">
        <v>43829</v>
      </c>
      <c r="M671" s="138" t="s">
        <v>2496</v>
      </c>
      <c r="N671" s="138" t="s">
        <v>2497</v>
      </c>
    </row>
    <row r="672" ht="24" spans="1:14">
      <c r="A672" s="67">
        <v>36</v>
      </c>
      <c r="B672" s="145" t="s">
        <v>2591</v>
      </c>
      <c r="C672" s="145" t="s">
        <v>2592</v>
      </c>
      <c r="D672" s="17" t="s">
        <v>43</v>
      </c>
      <c r="E672" s="17" t="s">
        <v>240</v>
      </c>
      <c r="F672" s="80" t="s">
        <v>2548</v>
      </c>
      <c r="G672" s="82">
        <v>16.5575</v>
      </c>
      <c r="H672" s="83" t="s">
        <v>2445</v>
      </c>
      <c r="I672" s="82">
        <v>16.5575</v>
      </c>
      <c r="J672" s="136" t="s">
        <v>2593</v>
      </c>
      <c r="K672" s="137">
        <v>43556</v>
      </c>
      <c r="L672" s="137">
        <v>43829</v>
      </c>
      <c r="M672" s="138" t="s">
        <v>2496</v>
      </c>
      <c r="N672" s="138" t="s">
        <v>2497</v>
      </c>
    </row>
    <row r="673" ht="24" spans="1:14">
      <c r="A673" s="67">
        <v>37</v>
      </c>
      <c r="B673" s="145" t="s">
        <v>2594</v>
      </c>
      <c r="C673" s="145" t="s">
        <v>2595</v>
      </c>
      <c r="D673" s="17" t="s">
        <v>43</v>
      </c>
      <c r="E673" s="17" t="s">
        <v>2460</v>
      </c>
      <c r="F673" s="80" t="s">
        <v>2548</v>
      </c>
      <c r="G673" s="82">
        <v>2.00809</v>
      </c>
      <c r="H673" s="83" t="s">
        <v>2445</v>
      </c>
      <c r="I673" s="82">
        <v>2.00809</v>
      </c>
      <c r="J673" s="136" t="s">
        <v>2542</v>
      </c>
      <c r="K673" s="137">
        <v>43556</v>
      </c>
      <c r="L673" s="137">
        <v>43829</v>
      </c>
      <c r="M673" s="138" t="s">
        <v>2496</v>
      </c>
      <c r="N673" s="138" t="s">
        <v>2497</v>
      </c>
    </row>
    <row r="674" ht="24" spans="1:14">
      <c r="A674" s="67">
        <v>38</v>
      </c>
      <c r="B674" s="142" t="s">
        <v>2596</v>
      </c>
      <c r="C674" s="79" t="s">
        <v>2597</v>
      </c>
      <c r="D674" s="17" t="s">
        <v>43</v>
      </c>
      <c r="E674" s="17" t="s">
        <v>2598</v>
      </c>
      <c r="F674" s="80" t="s">
        <v>2548</v>
      </c>
      <c r="G674" s="82">
        <v>36.33208</v>
      </c>
      <c r="H674" s="83" t="s">
        <v>2445</v>
      </c>
      <c r="I674" s="82">
        <v>36.33208</v>
      </c>
      <c r="J674" s="136" t="s">
        <v>2514</v>
      </c>
      <c r="K674" s="137">
        <v>43556</v>
      </c>
      <c r="L674" s="137">
        <v>43829</v>
      </c>
      <c r="M674" s="138" t="s">
        <v>2496</v>
      </c>
      <c r="N674" s="138" t="s">
        <v>2497</v>
      </c>
    </row>
    <row r="675" ht="24" spans="1:14">
      <c r="A675" s="67">
        <v>39</v>
      </c>
      <c r="B675" s="142" t="s">
        <v>2599</v>
      </c>
      <c r="C675" s="79" t="s">
        <v>2600</v>
      </c>
      <c r="D675" s="17" t="s">
        <v>55</v>
      </c>
      <c r="E675" s="17" t="s">
        <v>1091</v>
      </c>
      <c r="F675" s="80" t="s">
        <v>2548</v>
      </c>
      <c r="G675" s="82">
        <v>23.49775</v>
      </c>
      <c r="H675" s="83" t="s">
        <v>2445</v>
      </c>
      <c r="I675" s="82">
        <v>23.49775</v>
      </c>
      <c r="J675" s="136" t="s">
        <v>2585</v>
      </c>
      <c r="K675" s="137">
        <v>43556</v>
      </c>
      <c r="L675" s="137">
        <v>43829</v>
      </c>
      <c r="M675" s="138" t="s">
        <v>2496</v>
      </c>
      <c r="N675" s="138" t="s">
        <v>2497</v>
      </c>
    </row>
    <row r="676" ht="24" spans="1:14">
      <c r="A676" s="67">
        <v>40</v>
      </c>
      <c r="B676" s="142" t="s">
        <v>2601</v>
      </c>
      <c r="C676" s="79" t="s">
        <v>2602</v>
      </c>
      <c r="D676" s="17" t="s">
        <v>71</v>
      </c>
      <c r="E676" s="17" t="s">
        <v>1441</v>
      </c>
      <c r="F676" s="80" t="s">
        <v>2548</v>
      </c>
      <c r="G676" s="82">
        <v>40.065715</v>
      </c>
      <c r="H676" s="83" t="s">
        <v>2445</v>
      </c>
      <c r="I676" s="82">
        <v>40.065715</v>
      </c>
      <c r="J676" s="136" t="s">
        <v>2495</v>
      </c>
      <c r="K676" s="137">
        <v>43556</v>
      </c>
      <c r="L676" s="137">
        <v>43829</v>
      </c>
      <c r="M676" s="138" t="s">
        <v>2496</v>
      </c>
      <c r="N676" s="138" t="s">
        <v>2497</v>
      </c>
    </row>
    <row r="677" ht="24" spans="1:14">
      <c r="A677" s="67">
        <v>41</v>
      </c>
      <c r="B677" s="79" t="s">
        <v>2603</v>
      </c>
      <c r="C677" s="146" t="s">
        <v>2604</v>
      </c>
      <c r="D677" s="17" t="s">
        <v>51</v>
      </c>
      <c r="E677" s="17" t="s">
        <v>2525</v>
      </c>
      <c r="F677" s="80" t="s">
        <v>2521</v>
      </c>
      <c r="G677" s="82">
        <v>30.912745</v>
      </c>
      <c r="H677" s="83" t="s">
        <v>2445</v>
      </c>
      <c r="I677" s="82">
        <v>30.912745</v>
      </c>
      <c r="J677" s="136" t="s">
        <v>2605</v>
      </c>
      <c r="K677" s="137">
        <v>43556</v>
      </c>
      <c r="L677" s="137">
        <v>43829</v>
      </c>
      <c r="M677" s="138" t="s">
        <v>2496</v>
      </c>
      <c r="N677" s="138" t="s">
        <v>2497</v>
      </c>
    </row>
    <row r="678" ht="24" spans="1:14">
      <c r="A678" s="67">
        <v>42</v>
      </c>
      <c r="B678" s="79" t="s">
        <v>2606</v>
      </c>
      <c r="C678" s="146" t="s">
        <v>2607</v>
      </c>
      <c r="D678" s="17" t="s">
        <v>71</v>
      </c>
      <c r="E678" s="17" t="s">
        <v>1421</v>
      </c>
      <c r="F678" s="80" t="s">
        <v>2521</v>
      </c>
      <c r="G678" s="82">
        <v>12.93023</v>
      </c>
      <c r="H678" s="83" t="s">
        <v>2445</v>
      </c>
      <c r="I678" s="82">
        <v>12.93023</v>
      </c>
      <c r="J678" s="136" t="s">
        <v>2545</v>
      </c>
      <c r="K678" s="137">
        <v>43556</v>
      </c>
      <c r="L678" s="137">
        <v>43829</v>
      </c>
      <c r="M678" s="138" t="s">
        <v>2496</v>
      </c>
      <c r="N678" s="138" t="s">
        <v>2497</v>
      </c>
    </row>
    <row r="679" ht="24" spans="1:14">
      <c r="A679" s="67">
        <v>43</v>
      </c>
      <c r="B679" s="79" t="s">
        <v>2608</v>
      </c>
      <c r="C679" s="146" t="s">
        <v>2609</v>
      </c>
      <c r="D679" s="17" t="s">
        <v>39</v>
      </c>
      <c r="E679" s="17" t="s">
        <v>576</v>
      </c>
      <c r="F679" s="80" t="s">
        <v>2521</v>
      </c>
      <c r="G679" s="82">
        <v>14.33196</v>
      </c>
      <c r="H679" s="83" t="s">
        <v>2445</v>
      </c>
      <c r="I679" s="82">
        <v>14.33196</v>
      </c>
      <c r="J679" s="136" t="s">
        <v>2500</v>
      </c>
      <c r="K679" s="137">
        <v>43556</v>
      </c>
      <c r="L679" s="137">
        <v>43829</v>
      </c>
      <c r="M679" s="138" t="s">
        <v>2496</v>
      </c>
      <c r="N679" s="138" t="s">
        <v>2497</v>
      </c>
    </row>
    <row r="680" ht="24" spans="1:14">
      <c r="A680" s="67">
        <v>44</v>
      </c>
      <c r="B680" s="79" t="s">
        <v>2610</v>
      </c>
      <c r="C680" s="146" t="s">
        <v>2611</v>
      </c>
      <c r="D680" s="17" t="s">
        <v>43</v>
      </c>
      <c r="E680" s="17" t="s">
        <v>2612</v>
      </c>
      <c r="F680" s="80" t="s">
        <v>2521</v>
      </c>
      <c r="G680" s="82">
        <v>7.96643</v>
      </c>
      <c r="H680" s="83" t="s">
        <v>2445</v>
      </c>
      <c r="I680" s="82">
        <v>7.96643</v>
      </c>
      <c r="J680" s="136" t="s">
        <v>2605</v>
      </c>
      <c r="K680" s="137">
        <v>43556</v>
      </c>
      <c r="L680" s="137">
        <v>43829</v>
      </c>
      <c r="M680" s="138" t="s">
        <v>2496</v>
      </c>
      <c r="N680" s="138" t="s">
        <v>2497</v>
      </c>
    </row>
    <row r="681" ht="24" spans="1:14">
      <c r="A681" s="67">
        <v>45</v>
      </c>
      <c r="B681" s="79" t="s">
        <v>2613</v>
      </c>
      <c r="C681" s="146" t="s">
        <v>2614</v>
      </c>
      <c r="D681" s="17" t="s">
        <v>43</v>
      </c>
      <c r="E681" s="17" t="s">
        <v>1694</v>
      </c>
      <c r="F681" s="80" t="s">
        <v>2521</v>
      </c>
      <c r="G681" s="82">
        <v>13.558455</v>
      </c>
      <c r="H681" s="83" t="s">
        <v>2445</v>
      </c>
      <c r="I681" s="82">
        <v>13.558455</v>
      </c>
      <c r="J681" s="136" t="s">
        <v>2503</v>
      </c>
      <c r="K681" s="137">
        <v>43556</v>
      </c>
      <c r="L681" s="137">
        <v>43829</v>
      </c>
      <c r="M681" s="138" t="s">
        <v>2496</v>
      </c>
      <c r="N681" s="138" t="s">
        <v>2497</v>
      </c>
    </row>
    <row r="682" ht="24" spans="1:14">
      <c r="A682" s="67">
        <v>46</v>
      </c>
      <c r="B682" s="79" t="s">
        <v>2615</v>
      </c>
      <c r="C682" s="146" t="s">
        <v>2616</v>
      </c>
      <c r="D682" s="17" t="s">
        <v>43</v>
      </c>
      <c r="E682" s="17" t="s">
        <v>2617</v>
      </c>
      <c r="F682" s="80" t="s">
        <v>2521</v>
      </c>
      <c r="G682" s="82">
        <v>21.174785</v>
      </c>
      <c r="H682" s="83" t="s">
        <v>2445</v>
      </c>
      <c r="I682" s="82">
        <v>21.174785</v>
      </c>
      <c r="J682" s="136" t="s">
        <v>2585</v>
      </c>
      <c r="K682" s="137">
        <v>43556</v>
      </c>
      <c r="L682" s="137">
        <v>43829</v>
      </c>
      <c r="M682" s="138" t="s">
        <v>2496</v>
      </c>
      <c r="N682" s="138" t="s">
        <v>2497</v>
      </c>
    </row>
    <row r="683" ht="24" spans="1:14">
      <c r="A683" s="67">
        <v>47</v>
      </c>
      <c r="B683" s="79" t="s">
        <v>2618</v>
      </c>
      <c r="C683" s="146" t="s">
        <v>2619</v>
      </c>
      <c r="D683" s="17" t="s">
        <v>55</v>
      </c>
      <c r="E683" s="17" t="s">
        <v>2620</v>
      </c>
      <c r="F683" s="80" t="s">
        <v>2521</v>
      </c>
      <c r="G683" s="82">
        <v>19.435485</v>
      </c>
      <c r="H683" s="83" t="s">
        <v>2445</v>
      </c>
      <c r="I683" s="82">
        <v>19.435485</v>
      </c>
      <c r="J683" s="136" t="s">
        <v>2514</v>
      </c>
      <c r="K683" s="137">
        <v>43556</v>
      </c>
      <c r="L683" s="137">
        <v>43829</v>
      </c>
      <c r="M683" s="138" t="s">
        <v>2496</v>
      </c>
      <c r="N683" s="138" t="s">
        <v>2497</v>
      </c>
    </row>
    <row r="684" ht="24" spans="1:14">
      <c r="A684" s="67">
        <v>48</v>
      </c>
      <c r="B684" s="79" t="s">
        <v>2621</v>
      </c>
      <c r="C684" s="146" t="s">
        <v>2622</v>
      </c>
      <c r="D684" s="17" t="s">
        <v>29</v>
      </c>
      <c r="E684" s="17" t="s">
        <v>2623</v>
      </c>
      <c r="F684" s="80" t="s">
        <v>2624</v>
      </c>
      <c r="G684" s="82">
        <v>32</v>
      </c>
      <c r="H684" s="83" t="s">
        <v>2445</v>
      </c>
      <c r="I684" s="82">
        <v>32</v>
      </c>
      <c r="J684" s="136" t="s">
        <v>2556</v>
      </c>
      <c r="K684" s="137">
        <v>43556</v>
      </c>
      <c r="L684" s="137">
        <v>43829</v>
      </c>
      <c r="M684" s="138" t="s">
        <v>2496</v>
      </c>
      <c r="N684" s="138" t="s">
        <v>2497</v>
      </c>
    </row>
    <row r="685" ht="24" spans="1:14">
      <c r="A685" s="67">
        <v>49</v>
      </c>
      <c r="B685" s="79" t="s">
        <v>2625</v>
      </c>
      <c r="C685" s="146" t="s">
        <v>2626</v>
      </c>
      <c r="D685" s="17" t="s">
        <v>71</v>
      </c>
      <c r="E685" s="17" t="s">
        <v>2627</v>
      </c>
      <c r="F685" s="80" t="s">
        <v>2624</v>
      </c>
      <c r="G685" s="82">
        <v>84</v>
      </c>
      <c r="H685" s="83" t="s">
        <v>2445</v>
      </c>
      <c r="I685" s="82">
        <v>84</v>
      </c>
      <c r="J685" s="136" t="s">
        <v>2628</v>
      </c>
      <c r="K685" s="137">
        <v>43556</v>
      </c>
      <c r="L685" s="137">
        <v>43829</v>
      </c>
      <c r="M685" s="138" t="s">
        <v>2496</v>
      </c>
      <c r="N685" s="138" t="s">
        <v>2497</v>
      </c>
    </row>
    <row r="686" ht="24" spans="1:14">
      <c r="A686" s="27" t="s">
        <v>137</v>
      </c>
      <c r="B686" s="28" t="s">
        <v>2629</v>
      </c>
      <c r="C686" s="28" t="s">
        <v>2630</v>
      </c>
      <c r="D686" s="20"/>
      <c r="E686" s="20"/>
      <c r="F686" s="30"/>
      <c r="G686" s="29"/>
      <c r="H686" s="19"/>
      <c r="I686" s="29"/>
      <c r="J686" s="20"/>
      <c r="K686" s="19"/>
      <c r="L686" s="19"/>
      <c r="M686" s="19"/>
      <c r="N686" s="148">
        <v>500</v>
      </c>
    </row>
    <row r="687" ht="36" spans="1:14">
      <c r="A687" s="67">
        <v>1</v>
      </c>
      <c r="B687" s="147" t="s">
        <v>2631</v>
      </c>
      <c r="C687" s="68" t="s">
        <v>2632</v>
      </c>
      <c r="D687" s="67" t="s">
        <v>29</v>
      </c>
      <c r="E687" s="67" t="s">
        <v>491</v>
      </c>
      <c r="F687" s="19" t="s">
        <v>2444</v>
      </c>
      <c r="G687" s="70">
        <v>90</v>
      </c>
      <c r="H687" s="83" t="s">
        <v>2445</v>
      </c>
      <c r="I687" s="70">
        <v>90</v>
      </c>
      <c r="J687" s="68" t="s">
        <v>2633</v>
      </c>
      <c r="K687" s="73">
        <v>43556</v>
      </c>
      <c r="L687" s="73">
        <v>43709</v>
      </c>
      <c r="M687" s="67" t="s">
        <v>2630</v>
      </c>
      <c r="N687" s="67" t="s">
        <v>2630</v>
      </c>
    </row>
    <row r="688" ht="36" spans="1:14">
      <c r="A688" s="67">
        <v>2</v>
      </c>
      <c r="B688" s="147" t="s">
        <v>2634</v>
      </c>
      <c r="C688" s="68" t="s">
        <v>2632</v>
      </c>
      <c r="D688" s="67" t="s">
        <v>29</v>
      </c>
      <c r="E688" s="67" t="s">
        <v>807</v>
      </c>
      <c r="F688" s="19" t="s">
        <v>2444</v>
      </c>
      <c r="G688" s="70">
        <v>90</v>
      </c>
      <c r="H688" s="83" t="s">
        <v>2445</v>
      </c>
      <c r="I688" s="70">
        <v>90</v>
      </c>
      <c r="J688" s="68" t="s">
        <v>2635</v>
      </c>
      <c r="K688" s="73">
        <v>43556</v>
      </c>
      <c r="L688" s="73">
        <v>43709</v>
      </c>
      <c r="M688" s="67" t="s">
        <v>2630</v>
      </c>
      <c r="N688" s="67" t="s">
        <v>2630</v>
      </c>
    </row>
    <row r="689" ht="36" spans="1:14">
      <c r="A689" s="67">
        <v>3</v>
      </c>
      <c r="B689" s="147" t="s">
        <v>2636</v>
      </c>
      <c r="C689" s="85" t="s">
        <v>2632</v>
      </c>
      <c r="D689" s="67" t="s">
        <v>47</v>
      </c>
      <c r="E689" s="67" t="s">
        <v>384</v>
      </c>
      <c r="F689" s="19" t="s">
        <v>2444</v>
      </c>
      <c r="G689" s="94">
        <v>40</v>
      </c>
      <c r="H689" s="83" t="s">
        <v>2445</v>
      </c>
      <c r="I689" s="94">
        <v>40</v>
      </c>
      <c r="J689" s="68" t="s">
        <v>2637</v>
      </c>
      <c r="K689" s="73">
        <v>43556</v>
      </c>
      <c r="L689" s="73">
        <v>43709</v>
      </c>
      <c r="M689" s="67" t="s">
        <v>2630</v>
      </c>
      <c r="N689" s="67" t="s">
        <v>2630</v>
      </c>
    </row>
    <row r="690" ht="36" spans="1:14">
      <c r="A690" s="67">
        <v>4</v>
      </c>
      <c r="B690" s="147" t="s">
        <v>2638</v>
      </c>
      <c r="C690" s="85" t="s">
        <v>2632</v>
      </c>
      <c r="D690" s="67" t="s">
        <v>47</v>
      </c>
      <c r="E690" s="67" t="s">
        <v>2639</v>
      </c>
      <c r="F690" s="19" t="s">
        <v>2444</v>
      </c>
      <c r="G690" s="94">
        <v>40</v>
      </c>
      <c r="H690" s="83" t="s">
        <v>2445</v>
      </c>
      <c r="I690" s="94">
        <v>40</v>
      </c>
      <c r="J690" s="68" t="s">
        <v>2640</v>
      </c>
      <c r="K690" s="73">
        <v>43556</v>
      </c>
      <c r="L690" s="73">
        <v>43709</v>
      </c>
      <c r="M690" s="67" t="s">
        <v>2630</v>
      </c>
      <c r="N690" s="67" t="s">
        <v>2630</v>
      </c>
    </row>
    <row r="691" ht="36" spans="1:14">
      <c r="A691" s="67">
        <v>5</v>
      </c>
      <c r="B691" s="147" t="s">
        <v>2641</v>
      </c>
      <c r="C691" s="85" t="s">
        <v>2632</v>
      </c>
      <c r="D691" s="67" t="s">
        <v>47</v>
      </c>
      <c r="E691" s="67" t="s">
        <v>1560</v>
      </c>
      <c r="F691" s="19" t="s">
        <v>2444</v>
      </c>
      <c r="G691" s="94">
        <v>40</v>
      </c>
      <c r="H691" s="83" t="s">
        <v>2445</v>
      </c>
      <c r="I691" s="94">
        <v>40</v>
      </c>
      <c r="J691" s="68" t="s">
        <v>2642</v>
      </c>
      <c r="K691" s="73">
        <v>43556</v>
      </c>
      <c r="L691" s="73">
        <v>43709</v>
      </c>
      <c r="M691" s="67" t="s">
        <v>2630</v>
      </c>
      <c r="N691" s="67" t="s">
        <v>2630</v>
      </c>
    </row>
    <row r="692" ht="36" spans="1:14">
      <c r="A692" s="67">
        <v>6</v>
      </c>
      <c r="B692" s="147" t="s">
        <v>2643</v>
      </c>
      <c r="C692" s="85" t="s">
        <v>2632</v>
      </c>
      <c r="D692" s="67" t="s">
        <v>59</v>
      </c>
      <c r="E692" s="67" t="s">
        <v>1129</v>
      </c>
      <c r="F692" s="19" t="s">
        <v>2444</v>
      </c>
      <c r="G692" s="94">
        <v>40</v>
      </c>
      <c r="H692" s="83" t="s">
        <v>2445</v>
      </c>
      <c r="I692" s="94">
        <v>40</v>
      </c>
      <c r="J692" s="68" t="s">
        <v>2644</v>
      </c>
      <c r="K692" s="73">
        <v>43556</v>
      </c>
      <c r="L692" s="73">
        <v>43709</v>
      </c>
      <c r="M692" s="67" t="s">
        <v>2630</v>
      </c>
      <c r="N692" s="67" t="s">
        <v>2630</v>
      </c>
    </row>
    <row r="693" ht="36" spans="1:14">
      <c r="A693" s="67">
        <v>7</v>
      </c>
      <c r="B693" s="147" t="s">
        <v>2645</v>
      </c>
      <c r="C693" s="85" t="s">
        <v>2632</v>
      </c>
      <c r="D693" s="67" t="s">
        <v>59</v>
      </c>
      <c r="E693" s="67" t="s">
        <v>200</v>
      </c>
      <c r="F693" s="19" t="s">
        <v>2444</v>
      </c>
      <c r="G693" s="94">
        <v>40</v>
      </c>
      <c r="H693" s="83" t="s">
        <v>2445</v>
      </c>
      <c r="I693" s="94">
        <v>40</v>
      </c>
      <c r="J693" s="68" t="s">
        <v>2646</v>
      </c>
      <c r="K693" s="73">
        <v>43556</v>
      </c>
      <c r="L693" s="73">
        <v>43709</v>
      </c>
      <c r="M693" s="67" t="s">
        <v>2630</v>
      </c>
      <c r="N693" s="67" t="s">
        <v>2630</v>
      </c>
    </row>
    <row r="694" ht="36" spans="1:14">
      <c r="A694" s="67">
        <v>8</v>
      </c>
      <c r="B694" s="147" t="s">
        <v>2647</v>
      </c>
      <c r="C694" s="85" t="s">
        <v>2632</v>
      </c>
      <c r="D694" s="67" t="s">
        <v>67</v>
      </c>
      <c r="E694" s="67" t="s">
        <v>1355</v>
      </c>
      <c r="F694" s="19" t="s">
        <v>2444</v>
      </c>
      <c r="G694" s="94">
        <v>40</v>
      </c>
      <c r="H694" s="83" t="s">
        <v>2445</v>
      </c>
      <c r="I694" s="94">
        <v>40</v>
      </c>
      <c r="J694" s="68" t="s">
        <v>2648</v>
      </c>
      <c r="K694" s="73">
        <v>43556</v>
      </c>
      <c r="L694" s="73">
        <v>43709</v>
      </c>
      <c r="M694" s="67" t="s">
        <v>2630</v>
      </c>
      <c r="N694" s="67" t="s">
        <v>2630</v>
      </c>
    </row>
    <row r="695" ht="36" spans="1:14">
      <c r="A695" s="67">
        <v>9</v>
      </c>
      <c r="B695" s="147" t="s">
        <v>2649</v>
      </c>
      <c r="C695" s="85" t="s">
        <v>2632</v>
      </c>
      <c r="D695" s="67" t="s">
        <v>67</v>
      </c>
      <c r="E695" s="67" t="s">
        <v>1395</v>
      </c>
      <c r="F695" s="19" t="s">
        <v>2444</v>
      </c>
      <c r="G695" s="94">
        <v>40</v>
      </c>
      <c r="H695" s="83" t="s">
        <v>2445</v>
      </c>
      <c r="I695" s="94">
        <v>40</v>
      </c>
      <c r="J695" s="68" t="s">
        <v>2650</v>
      </c>
      <c r="K695" s="73">
        <v>43556</v>
      </c>
      <c r="L695" s="73">
        <v>43709</v>
      </c>
      <c r="M695" s="67" t="s">
        <v>2630</v>
      </c>
      <c r="N695" s="67" t="s">
        <v>2630</v>
      </c>
    </row>
    <row r="696" ht="36" spans="1:14">
      <c r="A696" s="67">
        <v>10</v>
      </c>
      <c r="B696" s="147" t="s">
        <v>2651</v>
      </c>
      <c r="C696" s="85" t="s">
        <v>2632</v>
      </c>
      <c r="D696" s="67" t="s">
        <v>39</v>
      </c>
      <c r="E696" s="67" t="s">
        <v>976</v>
      </c>
      <c r="F696" s="19" t="s">
        <v>2444</v>
      </c>
      <c r="G696" s="94">
        <v>40</v>
      </c>
      <c r="H696" s="83" t="s">
        <v>2445</v>
      </c>
      <c r="I696" s="94">
        <v>40</v>
      </c>
      <c r="J696" s="68" t="s">
        <v>2652</v>
      </c>
      <c r="K696" s="73">
        <v>43556</v>
      </c>
      <c r="L696" s="73">
        <v>43709</v>
      </c>
      <c r="M696" s="67" t="s">
        <v>2630</v>
      </c>
      <c r="N696" s="67" t="s">
        <v>2630</v>
      </c>
    </row>
    <row r="697" ht="42" customHeight="1" spans="1:14">
      <c r="A697" s="27" t="s">
        <v>561</v>
      </c>
      <c r="B697" s="28" t="s">
        <v>2653</v>
      </c>
      <c r="C697" s="28" t="s">
        <v>26</v>
      </c>
      <c r="D697" s="19"/>
      <c r="E697" s="19"/>
      <c r="F697" s="19"/>
      <c r="G697" s="22"/>
      <c r="H697" s="19"/>
      <c r="I697" s="22"/>
      <c r="J697" s="20"/>
      <c r="K697" s="149"/>
      <c r="L697" s="149"/>
      <c r="M697" s="19"/>
      <c r="N697" s="19">
        <v>1200</v>
      </c>
    </row>
    <row r="698" ht="64" customHeight="1" spans="1:14">
      <c r="A698" s="19">
        <v>1</v>
      </c>
      <c r="B698" s="68" t="s">
        <v>2654</v>
      </c>
      <c r="C698" s="68" t="s">
        <v>2655</v>
      </c>
      <c r="D698" s="67" t="s">
        <v>29</v>
      </c>
      <c r="E698" s="67" t="s">
        <v>837</v>
      </c>
      <c r="F698" s="67" t="s">
        <v>2656</v>
      </c>
      <c r="G698" s="67">
        <v>100</v>
      </c>
      <c r="H698" s="19" t="s">
        <v>32</v>
      </c>
      <c r="I698" s="67">
        <v>100</v>
      </c>
      <c r="J698" s="68" t="s">
        <v>2657</v>
      </c>
      <c r="K698" s="75" t="s">
        <v>768</v>
      </c>
      <c r="L698" s="75" t="s">
        <v>917</v>
      </c>
      <c r="M698" s="67" t="s">
        <v>34</v>
      </c>
      <c r="N698" s="67" t="s">
        <v>837</v>
      </c>
    </row>
    <row r="699" ht="51" customHeight="1" spans="1:14">
      <c r="A699" s="19">
        <v>2</v>
      </c>
      <c r="B699" s="71" t="s">
        <v>2658</v>
      </c>
      <c r="C699" s="71" t="s">
        <v>2659</v>
      </c>
      <c r="D699" s="29" t="s">
        <v>35</v>
      </c>
      <c r="E699" s="29" t="s">
        <v>2660</v>
      </c>
      <c r="F699" s="29" t="s">
        <v>2661</v>
      </c>
      <c r="G699" s="82">
        <v>100</v>
      </c>
      <c r="H699" s="19" t="s">
        <v>32</v>
      </c>
      <c r="I699" s="82">
        <v>100</v>
      </c>
      <c r="J699" s="71" t="s">
        <v>2662</v>
      </c>
      <c r="K699" s="150">
        <v>43586</v>
      </c>
      <c r="L699" s="38" t="s">
        <v>917</v>
      </c>
      <c r="M699" s="29" t="s">
        <v>38</v>
      </c>
      <c r="N699" s="29" t="s">
        <v>2660</v>
      </c>
    </row>
    <row r="700" ht="33" customHeight="1" spans="1:14">
      <c r="A700" s="19">
        <v>3</v>
      </c>
      <c r="B700" s="79" t="s">
        <v>2663</v>
      </c>
      <c r="C700" s="71" t="s">
        <v>2664</v>
      </c>
      <c r="D700" s="80" t="s">
        <v>39</v>
      </c>
      <c r="E700" s="80" t="s">
        <v>1735</v>
      </c>
      <c r="F700" s="83" t="s">
        <v>2665</v>
      </c>
      <c r="G700" s="82">
        <v>100</v>
      </c>
      <c r="H700" s="19" t="s">
        <v>32</v>
      </c>
      <c r="I700" s="82">
        <v>100</v>
      </c>
      <c r="J700" s="71" t="s">
        <v>2666</v>
      </c>
      <c r="K700" s="97">
        <v>43466</v>
      </c>
      <c r="L700" s="77" t="s">
        <v>862</v>
      </c>
      <c r="M700" s="83" t="s">
        <v>42</v>
      </c>
      <c r="N700" s="83" t="s">
        <v>42</v>
      </c>
    </row>
    <row r="701" ht="45" customHeight="1" spans="1:14">
      <c r="A701" s="19">
        <v>4</v>
      </c>
      <c r="B701" s="72" t="s">
        <v>2667</v>
      </c>
      <c r="C701" s="72" t="s">
        <v>2668</v>
      </c>
      <c r="D701" s="17" t="s">
        <v>43</v>
      </c>
      <c r="E701" s="17" t="s">
        <v>2669</v>
      </c>
      <c r="F701" s="17" t="s">
        <v>2670</v>
      </c>
      <c r="G701" s="70">
        <v>100</v>
      </c>
      <c r="H701" s="19" t="s">
        <v>32</v>
      </c>
      <c r="I701" s="70">
        <v>100</v>
      </c>
      <c r="J701" s="72" t="s">
        <v>2671</v>
      </c>
      <c r="K701" s="73">
        <v>43556</v>
      </c>
      <c r="L701" s="77" t="s">
        <v>862</v>
      </c>
      <c r="M701" s="17" t="s">
        <v>984</v>
      </c>
      <c r="N701" s="17" t="s">
        <v>2672</v>
      </c>
    </row>
    <row r="702" ht="48" customHeight="1" spans="1:14">
      <c r="A702" s="19">
        <v>5</v>
      </c>
      <c r="B702" s="68" t="s">
        <v>2673</v>
      </c>
      <c r="C702" s="85" t="s">
        <v>2674</v>
      </c>
      <c r="D702" s="67" t="s">
        <v>47</v>
      </c>
      <c r="E702" s="67" t="s">
        <v>2675</v>
      </c>
      <c r="F702" s="41" t="s">
        <v>1065</v>
      </c>
      <c r="G702" s="94">
        <v>100</v>
      </c>
      <c r="H702" s="19" t="s">
        <v>32</v>
      </c>
      <c r="I702" s="94">
        <v>100</v>
      </c>
      <c r="J702" s="68" t="s">
        <v>2676</v>
      </c>
      <c r="K702" s="73">
        <v>43556</v>
      </c>
      <c r="L702" s="73">
        <v>43709</v>
      </c>
      <c r="M702" s="41" t="s">
        <v>50</v>
      </c>
      <c r="N702" s="41" t="s">
        <v>50</v>
      </c>
    </row>
    <row r="703" ht="54" customHeight="1" spans="1:14">
      <c r="A703" s="19">
        <v>6</v>
      </c>
      <c r="B703" s="95" t="s">
        <v>2677</v>
      </c>
      <c r="C703" s="95" t="s">
        <v>2678</v>
      </c>
      <c r="D703" s="78" t="s">
        <v>51</v>
      </c>
      <c r="E703" s="78" t="s">
        <v>2679</v>
      </c>
      <c r="F703" s="78" t="s">
        <v>2680</v>
      </c>
      <c r="G703" s="82">
        <v>100</v>
      </c>
      <c r="H703" s="19" t="s">
        <v>32</v>
      </c>
      <c r="I703" s="82">
        <v>100</v>
      </c>
      <c r="J703" s="95" t="s">
        <v>2681</v>
      </c>
      <c r="K703" s="73">
        <v>43556</v>
      </c>
      <c r="L703" s="73">
        <v>43800</v>
      </c>
      <c r="M703" s="78" t="s">
        <v>54</v>
      </c>
      <c r="N703" s="78" t="s">
        <v>54</v>
      </c>
    </row>
    <row r="704" ht="56" customHeight="1" spans="1:14">
      <c r="A704" s="19">
        <v>7</v>
      </c>
      <c r="B704" s="95" t="s">
        <v>2682</v>
      </c>
      <c r="C704" s="95" t="s">
        <v>2683</v>
      </c>
      <c r="D704" s="78" t="s">
        <v>55</v>
      </c>
      <c r="E704" s="78" t="s">
        <v>1113</v>
      </c>
      <c r="F704" s="67" t="s">
        <v>2684</v>
      </c>
      <c r="G704" s="82">
        <v>100</v>
      </c>
      <c r="H704" s="19" t="s">
        <v>32</v>
      </c>
      <c r="I704" s="82">
        <v>100</v>
      </c>
      <c r="J704" s="95" t="s">
        <v>2685</v>
      </c>
      <c r="K704" s="101" t="s">
        <v>768</v>
      </c>
      <c r="L704" s="101" t="s">
        <v>917</v>
      </c>
      <c r="M704" s="78" t="s">
        <v>58</v>
      </c>
      <c r="N704" s="78" t="s">
        <v>58</v>
      </c>
    </row>
    <row r="705" ht="72" spans="1:14">
      <c r="A705" s="19">
        <v>8</v>
      </c>
      <c r="B705" s="68" t="s">
        <v>2686</v>
      </c>
      <c r="C705" s="68" t="s">
        <v>2687</v>
      </c>
      <c r="D705" s="29" t="s">
        <v>59</v>
      </c>
      <c r="E705" s="67" t="s">
        <v>1743</v>
      </c>
      <c r="F705" s="67" t="s">
        <v>2684</v>
      </c>
      <c r="G705" s="70">
        <v>100</v>
      </c>
      <c r="H705" s="19" t="s">
        <v>32</v>
      </c>
      <c r="I705" s="70">
        <v>100</v>
      </c>
      <c r="J705" s="68" t="s">
        <v>2688</v>
      </c>
      <c r="K705" s="73">
        <v>43556</v>
      </c>
      <c r="L705" s="73">
        <v>43800</v>
      </c>
      <c r="M705" s="67" t="s">
        <v>62</v>
      </c>
      <c r="N705" s="67" t="s">
        <v>1745</v>
      </c>
    </row>
    <row r="706" ht="48" spans="1:14">
      <c r="A706" s="19">
        <v>9</v>
      </c>
      <c r="B706" s="95" t="s">
        <v>2689</v>
      </c>
      <c r="C706" s="95" t="s">
        <v>2690</v>
      </c>
      <c r="D706" s="78" t="s">
        <v>63</v>
      </c>
      <c r="E706" s="78" t="s">
        <v>2691</v>
      </c>
      <c r="F706" s="78" t="s">
        <v>1308</v>
      </c>
      <c r="G706" s="82">
        <v>26</v>
      </c>
      <c r="H706" s="19" t="s">
        <v>32</v>
      </c>
      <c r="I706" s="82">
        <v>26</v>
      </c>
      <c r="J706" s="95" t="s">
        <v>2692</v>
      </c>
      <c r="K706" s="101" t="s">
        <v>869</v>
      </c>
      <c r="L706" s="73">
        <v>43739</v>
      </c>
      <c r="M706" s="78" t="s">
        <v>66</v>
      </c>
      <c r="N706" s="78" t="s">
        <v>2691</v>
      </c>
    </row>
    <row r="707" ht="48" spans="1:14">
      <c r="A707" s="19">
        <v>10</v>
      </c>
      <c r="B707" s="95" t="s">
        <v>2693</v>
      </c>
      <c r="C707" s="95" t="s">
        <v>2694</v>
      </c>
      <c r="D707" s="78" t="s">
        <v>63</v>
      </c>
      <c r="E707" s="78" t="s">
        <v>2695</v>
      </c>
      <c r="F707" s="78" t="s">
        <v>2696</v>
      </c>
      <c r="G707" s="82">
        <v>74</v>
      </c>
      <c r="H707" s="19" t="s">
        <v>32</v>
      </c>
      <c r="I707" s="82">
        <v>74</v>
      </c>
      <c r="J707" s="95" t="s">
        <v>2697</v>
      </c>
      <c r="K707" s="73">
        <v>43557</v>
      </c>
      <c r="L707" s="73">
        <v>43739</v>
      </c>
      <c r="M707" s="78" t="s">
        <v>66</v>
      </c>
      <c r="N707" s="78" t="s">
        <v>2695</v>
      </c>
    </row>
    <row r="708" ht="60" spans="1:14">
      <c r="A708" s="19">
        <v>11</v>
      </c>
      <c r="B708" s="72" t="s">
        <v>2698</v>
      </c>
      <c r="C708" s="72" t="s">
        <v>2699</v>
      </c>
      <c r="D708" s="17" t="s">
        <v>67</v>
      </c>
      <c r="E708" s="17" t="s">
        <v>1382</v>
      </c>
      <c r="F708" s="17" t="s">
        <v>2700</v>
      </c>
      <c r="G708" s="70">
        <v>100</v>
      </c>
      <c r="H708" s="19" t="s">
        <v>32</v>
      </c>
      <c r="I708" s="70">
        <v>100</v>
      </c>
      <c r="J708" s="72" t="s">
        <v>2701</v>
      </c>
      <c r="K708" s="153">
        <v>43556</v>
      </c>
      <c r="L708" s="153">
        <v>43709</v>
      </c>
      <c r="M708" s="17" t="s">
        <v>70</v>
      </c>
      <c r="N708" s="17" t="s">
        <v>70</v>
      </c>
    </row>
    <row r="709" ht="36" spans="1:14">
      <c r="A709" s="19">
        <v>12</v>
      </c>
      <c r="B709" s="95" t="s">
        <v>2702</v>
      </c>
      <c r="C709" s="20" t="s">
        <v>2703</v>
      </c>
      <c r="D709" s="78" t="s">
        <v>71</v>
      </c>
      <c r="E709" s="78" t="s">
        <v>1411</v>
      </c>
      <c r="F709" s="67" t="s">
        <v>2704</v>
      </c>
      <c r="G709" s="82">
        <v>100</v>
      </c>
      <c r="H709" s="19" t="s">
        <v>32</v>
      </c>
      <c r="I709" s="82">
        <v>100</v>
      </c>
      <c r="J709" s="154" t="s">
        <v>2705</v>
      </c>
      <c r="K709" s="73">
        <v>43556</v>
      </c>
      <c r="L709" s="73">
        <v>43709</v>
      </c>
      <c r="M709" s="67" t="s">
        <v>74</v>
      </c>
      <c r="N709" s="67" t="s">
        <v>74</v>
      </c>
    </row>
    <row r="710" ht="60" spans="1:14">
      <c r="A710" s="19">
        <v>13</v>
      </c>
      <c r="B710" s="71" t="s">
        <v>2706</v>
      </c>
      <c r="C710" s="71" t="s">
        <v>2707</v>
      </c>
      <c r="D710" s="29" t="s">
        <v>75</v>
      </c>
      <c r="E710" s="29" t="s">
        <v>1849</v>
      </c>
      <c r="F710" s="29" t="s">
        <v>1065</v>
      </c>
      <c r="G710" s="82">
        <v>100</v>
      </c>
      <c r="H710" s="19" t="s">
        <v>32</v>
      </c>
      <c r="I710" s="82">
        <v>100</v>
      </c>
      <c r="J710" s="71" t="s">
        <v>2708</v>
      </c>
      <c r="K710" s="153">
        <v>43556</v>
      </c>
      <c r="L710" s="153">
        <v>43709</v>
      </c>
      <c r="M710" s="29" t="s">
        <v>78</v>
      </c>
      <c r="N710" s="29" t="s">
        <v>78</v>
      </c>
    </row>
    <row r="711" ht="29" customHeight="1" spans="1:14">
      <c r="A711" s="27" t="s">
        <v>2709</v>
      </c>
      <c r="B711" s="28" t="s">
        <v>2710</v>
      </c>
      <c r="C711" s="28" t="s">
        <v>26</v>
      </c>
      <c r="D711" s="19"/>
      <c r="E711" s="19"/>
      <c r="F711" s="17"/>
      <c r="G711" s="67"/>
      <c r="H711" s="19"/>
      <c r="I711" s="67"/>
      <c r="J711" s="20"/>
      <c r="K711" s="149"/>
      <c r="L711" s="149"/>
      <c r="M711" s="19"/>
      <c r="N711" s="19">
        <f>N712+N758+N773+N794+N805+N832+N836+N862+N874+N854+N825+N765</f>
        <v>1363</v>
      </c>
    </row>
    <row r="712" ht="21" customHeight="1" spans="1:14">
      <c r="A712" s="19"/>
      <c r="B712" s="20" t="s">
        <v>29</v>
      </c>
      <c r="C712" s="20"/>
      <c r="D712" s="19"/>
      <c r="E712" s="19"/>
      <c r="F712" s="17"/>
      <c r="G712" s="67"/>
      <c r="H712" s="19"/>
      <c r="I712" s="67"/>
      <c r="J712" s="20"/>
      <c r="K712" s="56"/>
      <c r="L712" s="56"/>
      <c r="M712" s="19"/>
      <c r="N712" s="19">
        <v>320</v>
      </c>
    </row>
    <row r="713" ht="30" customHeight="1" spans="1:14">
      <c r="A713" s="29">
        <v>1</v>
      </c>
      <c r="B713" s="71" t="s">
        <v>2711</v>
      </c>
      <c r="C713" s="71" t="s">
        <v>2712</v>
      </c>
      <c r="D713" s="29" t="s">
        <v>29</v>
      </c>
      <c r="E713" s="29" t="s">
        <v>1857</v>
      </c>
      <c r="F713" s="29" t="s">
        <v>2713</v>
      </c>
      <c r="G713" s="29">
        <v>10</v>
      </c>
      <c r="H713" s="83" t="s">
        <v>2445</v>
      </c>
      <c r="I713" s="29">
        <v>10</v>
      </c>
      <c r="J713" s="71" t="s">
        <v>2714</v>
      </c>
      <c r="K713" s="75" t="s">
        <v>768</v>
      </c>
      <c r="L713" s="75" t="s">
        <v>769</v>
      </c>
      <c r="M713" s="29" t="s">
        <v>34</v>
      </c>
      <c r="N713" s="29" t="s">
        <v>1859</v>
      </c>
    </row>
    <row r="714" ht="36" spans="1:14">
      <c r="A714" s="29">
        <v>2</v>
      </c>
      <c r="B714" s="151" t="s">
        <v>2715</v>
      </c>
      <c r="C714" s="151" t="s">
        <v>2716</v>
      </c>
      <c r="D714" s="29" t="s">
        <v>29</v>
      </c>
      <c r="E714" s="67" t="s">
        <v>534</v>
      </c>
      <c r="F714" s="29" t="s">
        <v>2717</v>
      </c>
      <c r="G714" s="29">
        <v>10</v>
      </c>
      <c r="H714" s="83" t="s">
        <v>2445</v>
      </c>
      <c r="I714" s="29">
        <v>10</v>
      </c>
      <c r="J714" s="68" t="s">
        <v>2718</v>
      </c>
      <c r="K714" s="75" t="s">
        <v>768</v>
      </c>
      <c r="L714" s="75" t="s">
        <v>769</v>
      </c>
      <c r="M714" s="67" t="s">
        <v>34</v>
      </c>
      <c r="N714" s="67" t="s">
        <v>2719</v>
      </c>
    </row>
    <row r="715" ht="48" spans="1:14">
      <c r="A715" s="29">
        <v>3</v>
      </c>
      <c r="B715" s="68" t="s">
        <v>2720</v>
      </c>
      <c r="C715" s="68" t="s">
        <v>2721</v>
      </c>
      <c r="D715" s="29" t="s">
        <v>29</v>
      </c>
      <c r="E715" s="67" t="s">
        <v>2722</v>
      </c>
      <c r="F715" s="67" t="s">
        <v>2723</v>
      </c>
      <c r="G715" s="29">
        <v>10</v>
      </c>
      <c r="H715" s="83" t="s">
        <v>2445</v>
      </c>
      <c r="I715" s="29">
        <v>10</v>
      </c>
      <c r="J715" s="68" t="s">
        <v>2724</v>
      </c>
      <c r="K715" s="75" t="s">
        <v>768</v>
      </c>
      <c r="L715" s="75" t="s">
        <v>769</v>
      </c>
      <c r="M715" s="67" t="s">
        <v>34</v>
      </c>
      <c r="N715" s="67" t="s">
        <v>2725</v>
      </c>
    </row>
    <row r="716" ht="24" spans="1:14">
      <c r="A716" s="29">
        <v>4</v>
      </c>
      <c r="B716" s="68" t="s">
        <v>2726</v>
      </c>
      <c r="C716" s="68" t="s">
        <v>2727</v>
      </c>
      <c r="D716" s="29" t="s">
        <v>29</v>
      </c>
      <c r="E716" s="67" t="s">
        <v>2484</v>
      </c>
      <c r="F716" s="67" t="s">
        <v>2728</v>
      </c>
      <c r="G716" s="67">
        <v>10</v>
      </c>
      <c r="H716" s="83" t="s">
        <v>2445</v>
      </c>
      <c r="I716" s="67">
        <v>10</v>
      </c>
      <c r="J716" s="71" t="s">
        <v>2729</v>
      </c>
      <c r="K716" s="75" t="s">
        <v>768</v>
      </c>
      <c r="L716" s="75" t="s">
        <v>769</v>
      </c>
      <c r="M716" s="67" t="s">
        <v>34</v>
      </c>
      <c r="N716" s="67" t="s">
        <v>2730</v>
      </c>
    </row>
    <row r="717" ht="36" spans="1:14">
      <c r="A717" s="29">
        <v>5</v>
      </c>
      <c r="B717" s="68" t="s">
        <v>2731</v>
      </c>
      <c r="C717" s="68" t="s">
        <v>2732</v>
      </c>
      <c r="D717" s="29" t="s">
        <v>29</v>
      </c>
      <c r="E717" s="67" t="s">
        <v>1566</v>
      </c>
      <c r="F717" s="67" t="s">
        <v>838</v>
      </c>
      <c r="G717" s="67">
        <v>9</v>
      </c>
      <c r="H717" s="83" t="s">
        <v>2445</v>
      </c>
      <c r="I717" s="67">
        <v>9</v>
      </c>
      <c r="J717" s="68" t="s">
        <v>2733</v>
      </c>
      <c r="K717" s="75" t="s">
        <v>768</v>
      </c>
      <c r="L717" s="75" t="s">
        <v>769</v>
      </c>
      <c r="M717" s="67" t="s">
        <v>34</v>
      </c>
      <c r="N717" s="67" t="s">
        <v>2734</v>
      </c>
    </row>
    <row r="718" ht="48" spans="1:14">
      <c r="A718" s="29">
        <v>6</v>
      </c>
      <c r="B718" s="68" t="s">
        <v>2735</v>
      </c>
      <c r="C718" s="68" t="s">
        <v>2736</v>
      </c>
      <c r="D718" s="29" t="s">
        <v>29</v>
      </c>
      <c r="E718" s="67" t="s">
        <v>1566</v>
      </c>
      <c r="F718" s="67" t="s">
        <v>2737</v>
      </c>
      <c r="G718" s="67">
        <v>1</v>
      </c>
      <c r="H718" s="83" t="s">
        <v>2445</v>
      </c>
      <c r="I718" s="67">
        <v>1</v>
      </c>
      <c r="J718" s="68" t="s">
        <v>2738</v>
      </c>
      <c r="K718" s="75" t="s">
        <v>768</v>
      </c>
      <c r="L718" s="75" t="s">
        <v>769</v>
      </c>
      <c r="M718" s="67" t="s">
        <v>34</v>
      </c>
      <c r="N718" s="67" t="s">
        <v>2734</v>
      </c>
    </row>
    <row r="719" ht="48" spans="1:14">
      <c r="A719" s="29">
        <v>7</v>
      </c>
      <c r="B719" s="68" t="s">
        <v>2739</v>
      </c>
      <c r="C719" s="68" t="s">
        <v>2740</v>
      </c>
      <c r="D719" s="29" t="s">
        <v>29</v>
      </c>
      <c r="E719" s="67" t="s">
        <v>1634</v>
      </c>
      <c r="F719" s="67" t="s">
        <v>653</v>
      </c>
      <c r="G719" s="67">
        <v>10</v>
      </c>
      <c r="H719" s="83" t="s">
        <v>2445</v>
      </c>
      <c r="I719" s="67">
        <v>10</v>
      </c>
      <c r="J719" s="68" t="s">
        <v>2741</v>
      </c>
      <c r="K719" s="75" t="s">
        <v>768</v>
      </c>
      <c r="L719" s="75" t="s">
        <v>769</v>
      </c>
      <c r="M719" s="67" t="s">
        <v>34</v>
      </c>
      <c r="N719" s="67" t="s">
        <v>2071</v>
      </c>
    </row>
    <row r="720" ht="36" spans="1:14">
      <c r="A720" s="29">
        <v>8</v>
      </c>
      <c r="B720" s="68" t="s">
        <v>2742</v>
      </c>
      <c r="C720" s="68" t="s">
        <v>2743</v>
      </c>
      <c r="D720" s="29" t="s">
        <v>29</v>
      </c>
      <c r="E720" s="67" t="s">
        <v>2744</v>
      </c>
      <c r="F720" s="67" t="s">
        <v>2745</v>
      </c>
      <c r="G720" s="67">
        <v>5</v>
      </c>
      <c r="H720" s="83" t="s">
        <v>2445</v>
      </c>
      <c r="I720" s="67">
        <v>5</v>
      </c>
      <c r="J720" s="68" t="s">
        <v>2746</v>
      </c>
      <c r="K720" s="75" t="s">
        <v>768</v>
      </c>
      <c r="L720" s="75" t="s">
        <v>769</v>
      </c>
      <c r="M720" s="67" t="s">
        <v>34</v>
      </c>
      <c r="N720" s="67" t="s">
        <v>2744</v>
      </c>
    </row>
    <row r="721" ht="36" spans="1:14">
      <c r="A721" s="29">
        <v>9</v>
      </c>
      <c r="B721" s="68" t="s">
        <v>2747</v>
      </c>
      <c r="C721" s="68" t="s">
        <v>2748</v>
      </c>
      <c r="D721" s="29" t="s">
        <v>29</v>
      </c>
      <c r="E721" s="67" t="s">
        <v>2744</v>
      </c>
      <c r="F721" s="67" t="s">
        <v>1884</v>
      </c>
      <c r="G721" s="67">
        <v>5</v>
      </c>
      <c r="H721" s="83" t="s">
        <v>2445</v>
      </c>
      <c r="I721" s="67">
        <v>5</v>
      </c>
      <c r="J721" s="68" t="s">
        <v>2749</v>
      </c>
      <c r="K721" s="75" t="s">
        <v>768</v>
      </c>
      <c r="L721" s="75" t="s">
        <v>769</v>
      </c>
      <c r="M721" s="67" t="s">
        <v>34</v>
      </c>
      <c r="N721" s="67" t="s">
        <v>2744</v>
      </c>
    </row>
    <row r="722" ht="36" spans="1:14">
      <c r="A722" s="29">
        <v>10</v>
      </c>
      <c r="B722" s="68" t="s">
        <v>2750</v>
      </c>
      <c r="C722" s="68" t="s">
        <v>2751</v>
      </c>
      <c r="D722" s="29" t="s">
        <v>29</v>
      </c>
      <c r="E722" s="67" t="s">
        <v>2752</v>
      </c>
      <c r="F722" s="67" t="s">
        <v>2753</v>
      </c>
      <c r="G722" s="67">
        <v>10</v>
      </c>
      <c r="H722" s="83" t="s">
        <v>2445</v>
      </c>
      <c r="I722" s="67">
        <v>10</v>
      </c>
      <c r="J722" s="68" t="s">
        <v>2754</v>
      </c>
      <c r="K722" s="75" t="s">
        <v>768</v>
      </c>
      <c r="L722" s="75" t="s">
        <v>769</v>
      </c>
      <c r="M722" s="67" t="s">
        <v>34</v>
      </c>
      <c r="N722" s="67" t="s">
        <v>2752</v>
      </c>
    </row>
    <row r="723" ht="60" spans="1:14">
      <c r="A723" s="29">
        <v>11</v>
      </c>
      <c r="B723" s="68" t="s">
        <v>2755</v>
      </c>
      <c r="C723" s="68" t="s">
        <v>2756</v>
      </c>
      <c r="D723" s="29" t="s">
        <v>29</v>
      </c>
      <c r="E723" s="67" t="s">
        <v>2479</v>
      </c>
      <c r="F723" s="67" t="s">
        <v>2757</v>
      </c>
      <c r="G723" s="67">
        <v>10</v>
      </c>
      <c r="H723" s="83" t="s">
        <v>2445</v>
      </c>
      <c r="I723" s="67">
        <v>10</v>
      </c>
      <c r="J723" s="68" t="s">
        <v>2758</v>
      </c>
      <c r="K723" s="75" t="s">
        <v>768</v>
      </c>
      <c r="L723" s="75" t="s">
        <v>769</v>
      </c>
      <c r="M723" s="67" t="s">
        <v>34</v>
      </c>
      <c r="N723" s="67" t="s">
        <v>2759</v>
      </c>
    </row>
    <row r="724" ht="36" spans="1:14">
      <c r="A724" s="29">
        <v>12</v>
      </c>
      <c r="B724" s="68" t="s">
        <v>2760</v>
      </c>
      <c r="C724" s="68" t="s">
        <v>2761</v>
      </c>
      <c r="D724" s="29" t="s">
        <v>29</v>
      </c>
      <c r="E724" s="67" t="s">
        <v>2479</v>
      </c>
      <c r="F724" s="67" t="s">
        <v>2762</v>
      </c>
      <c r="G724" s="67">
        <v>5</v>
      </c>
      <c r="H724" s="83" t="s">
        <v>2445</v>
      </c>
      <c r="I724" s="67">
        <v>5</v>
      </c>
      <c r="J724" s="68" t="s">
        <v>2763</v>
      </c>
      <c r="K724" s="75" t="s">
        <v>768</v>
      </c>
      <c r="L724" s="75" t="s">
        <v>769</v>
      </c>
      <c r="M724" s="67" t="s">
        <v>34</v>
      </c>
      <c r="N724" s="67" t="s">
        <v>2759</v>
      </c>
    </row>
    <row r="725" ht="48" spans="1:14">
      <c r="A725" s="29">
        <v>13</v>
      </c>
      <c r="B725" s="68" t="s">
        <v>2764</v>
      </c>
      <c r="C725" s="68" t="s">
        <v>2765</v>
      </c>
      <c r="D725" s="67" t="s">
        <v>29</v>
      </c>
      <c r="E725" s="67" t="s">
        <v>647</v>
      </c>
      <c r="F725" s="67" t="s">
        <v>2757</v>
      </c>
      <c r="G725" s="67">
        <v>8</v>
      </c>
      <c r="H725" s="83" t="s">
        <v>2445</v>
      </c>
      <c r="I725" s="67">
        <v>8</v>
      </c>
      <c r="J725" s="68" t="s">
        <v>2766</v>
      </c>
      <c r="K725" s="75" t="s">
        <v>768</v>
      </c>
      <c r="L725" s="75" t="s">
        <v>769</v>
      </c>
      <c r="M725" s="67" t="s">
        <v>34</v>
      </c>
      <c r="N725" s="67" t="s">
        <v>2767</v>
      </c>
    </row>
    <row r="726" ht="48" spans="1:14">
      <c r="A726" s="29">
        <v>14</v>
      </c>
      <c r="B726" s="68" t="s">
        <v>2768</v>
      </c>
      <c r="C726" s="68" t="s">
        <v>2769</v>
      </c>
      <c r="D726" s="67" t="s">
        <v>29</v>
      </c>
      <c r="E726" s="67" t="s">
        <v>647</v>
      </c>
      <c r="F726" s="67" t="s">
        <v>2770</v>
      </c>
      <c r="G726" s="67">
        <v>7</v>
      </c>
      <c r="H726" s="83" t="s">
        <v>2445</v>
      </c>
      <c r="I726" s="67">
        <v>7</v>
      </c>
      <c r="J726" s="68" t="s">
        <v>2771</v>
      </c>
      <c r="K726" s="75" t="s">
        <v>768</v>
      </c>
      <c r="L726" s="75" t="s">
        <v>769</v>
      </c>
      <c r="M726" s="67" t="s">
        <v>34</v>
      </c>
      <c r="N726" s="67" t="s">
        <v>2767</v>
      </c>
    </row>
    <row r="727" ht="48" spans="1:14">
      <c r="A727" s="29">
        <v>15</v>
      </c>
      <c r="B727" s="68" t="s">
        <v>2764</v>
      </c>
      <c r="C727" s="68" t="s">
        <v>2772</v>
      </c>
      <c r="D727" s="67" t="s">
        <v>29</v>
      </c>
      <c r="E727" s="67" t="s">
        <v>647</v>
      </c>
      <c r="F727" s="67" t="s">
        <v>2770</v>
      </c>
      <c r="G727" s="67">
        <v>5</v>
      </c>
      <c r="H727" s="83" t="s">
        <v>2445</v>
      </c>
      <c r="I727" s="67">
        <v>5</v>
      </c>
      <c r="J727" s="68" t="s">
        <v>2771</v>
      </c>
      <c r="K727" s="75" t="s">
        <v>768</v>
      </c>
      <c r="L727" s="75" t="s">
        <v>769</v>
      </c>
      <c r="M727" s="67" t="s">
        <v>34</v>
      </c>
      <c r="N727" s="67" t="s">
        <v>2767</v>
      </c>
    </row>
    <row r="728" ht="36" spans="1:14">
      <c r="A728" s="29">
        <v>16</v>
      </c>
      <c r="B728" s="68" t="s">
        <v>2773</v>
      </c>
      <c r="C728" s="68" t="s">
        <v>2774</v>
      </c>
      <c r="D728" s="67" t="s">
        <v>29</v>
      </c>
      <c r="E728" s="67" t="s">
        <v>2064</v>
      </c>
      <c r="F728" s="67" t="s">
        <v>2775</v>
      </c>
      <c r="G728" s="69">
        <v>8.5</v>
      </c>
      <c r="H728" s="83" t="s">
        <v>2445</v>
      </c>
      <c r="I728" s="69">
        <v>8.5</v>
      </c>
      <c r="J728" s="68" t="s">
        <v>2776</v>
      </c>
      <c r="K728" s="75" t="s">
        <v>768</v>
      </c>
      <c r="L728" s="75" t="s">
        <v>769</v>
      </c>
      <c r="M728" s="67" t="s">
        <v>2777</v>
      </c>
      <c r="N728" s="67" t="s">
        <v>2778</v>
      </c>
    </row>
    <row r="729" ht="48" spans="1:14">
      <c r="A729" s="29">
        <v>17</v>
      </c>
      <c r="B729" s="68" t="s">
        <v>2779</v>
      </c>
      <c r="C729" s="68" t="s">
        <v>2780</v>
      </c>
      <c r="D729" s="67" t="s">
        <v>29</v>
      </c>
      <c r="E729" s="67" t="s">
        <v>2064</v>
      </c>
      <c r="F729" s="67" t="s">
        <v>2781</v>
      </c>
      <c r="G729" s="67">
        <v>1.5</v>
      </c>
      <c r="H729" s="83" t="s">
        <v>2445</v>
      </c>
      <c r="I729" s="67">
        <v>1.5</v>
      </c>
      <c r="J729" s="68" t="s">
        <v>2782</v>
      </c>
      <c r="K729" s="75" t="s">
        <v>768</v>
      </c>
      <c r="L729" s="75" t="s">
        <v>769</v>
      </c>
      <c r="M729" s="67" t="s">
        <v>2777</v>
      </c>
      <c r="N729" s="67" t="s">
        <v>2778</v>
      </c>
    </row>
    <row r="730" ht="60" spans="1:14">
      <c r="A730" s="29">
        <v>18</v>
      </c>
      <c r="B730" s="68" t="s">
        <v>2783</v>
      </c>
      <c r="C730" s="68" t="s">
        <v>2784</v>
      </c>
      <c r="D730" s="67" t="s">
        <v>29</v>
      </c>
      <c r="E730" s="67" t="s">
        <v>2785</v>
      </c>
      <c r="F730" s="152" t="s">
        <v>2786</v>
      </c>
      <c r="G730" s="67">
        <v>15</v>
      </c>
      <c r="H730" s="83" t="s">
        <v>2445</v>
      </c>
      <c r="I730" s="67">
        <v>15</v>
      </c>
      <c r="J730" s="68" t="s">
        <v>2787</v>
      </c>
      <c r="K730" s="75" t="s">
        <v>768</v>
      </c>
      <c r="L730" s="75" t="s">
        <v>769</v>
      </c>
      <c r="M730" s="67" t="s">
        <v>34</v>
      </c>
      <c r="N730" s="67" t="s">
        <v>2788</v>
      </c>
    </row>
    <row r="731" ht="36" spans="1:14">
      <c r="A731" s="29">
        <v>19</v>
      </c>
      <c r="B731" s="68" t="s">
        <v>2789</v>
      </c>
      <c r="C731" s="68" t="s">
        <v>2790</v>
      </c>
      <c r="D731" s="67" t="s">
        <v>29</v>
      </c>
      <c r="E731" s="67" t="s">
        <v>2791</v>
      </c>
      <c r="F731" s="41" t="s">
        <v>2792</v>
      </c>
      <c r="G731" s="109">
        <v>2.4</v>
      </c>
      <c r="H731" s="83" t="s">
        <v>2445</v>
      </c>
      <c r="I731" s="109">
        <v>2.4</v>
      </c>
      <c r="J731" s="68" t="s">
        <v>2793</v>
      </c>
      <c r="K731" s="75" t="s">
        <v>768</v>
      </c>
      <c r="L731" s="75" t="s">
        <v>769</v>
      </c>
      <c r="M731" s="67" t="s">
        <v>34</v>
      </c>
      <c r="N731" s="67" t="s">
        <v>2794</v>
      </c>
    </row>
    <row r="732" ht="36" spans="1:14">
      <c r="A732" s="29">
        <v>20</v>
      </c>
      <c r="B732" s="68" t="s">
        <v>2795</v>
      </c>
      <c r="C732" s="68" t="s">
        <v>2796</v>
      </c>
      <c r="D732" s="67" t="s">
        <v>29</v>
      </c>
      <c r="E732" s="67" t="s">
        <v>2791</v>
      </c>
      <c r="F732" s="41" t="s">
        <v>2797</v>
      </c>
      <c r="G732" s="109">
        <v>2.6</v>
      </c>
      <c r="H732" s="83" t="s">
        <v>2445</v>
      </c>
      <c r="I732" s="109">
        <v>2.6</v>
      </c>
      <c r="J732" s="68" t="s">
        <v>2798</v>
      </c>
      <c r="K732" s="75" t="s">
        <v>768</v>
      </c>
      <c r="L732" s="75" t="s">
        <v>769</v>
      </c>
      <c r="M732" s="67" t="s">
        <v>34</v>
      </c>
      <c r="N732" s="67" t="s">
        <v>2794</v>
      </c>
    </row>
    <row r="733" ht="36" spans="1:14">
      <c r="A733" s="29">
        <v>21</v>
      </c>
      <c r="B733" s="68" t="s">
        <v>2799</v>
      </c>
      <c r="C733" s="68" t="s">
        <v>2800</v>
      </c>
      <c r="D733" s="67" t="s">
        <v>29</v>
      </c>
      <c r="E733" s="67" t="s">
        <v>2791</v>
      </c>
      <c r="F733" s="67" t="s">
        <v>766</v>
      </c>
      <c r="G733" s="67">
        <v>2</v>
      </c>
      <c r="H733" s="83" t="s">
        <v>2445</v>
      </c>
      <c r="I733" s="67">
        <v>2</v>
      </c>
      <c r="J733" s="68" t="s">
        <v>2801</v>
      </c>
      <c r="K733" s="75" t="s">
        <v>768</v>
      </c>
      <c r="L733" s="75" t="s">
        <v>769</v>
      </c>
      <c r="M733" s="67" t="s">
        <v>34</v>
      </c>
      <c r="N733" s="67" t="s">
        <v>2794</v>
      </c>
    </row>
    <row r="734" ht="36" spans="1:14">
      <c r="A734" s="29">
        <v>22</v>
      </c>
      <c r="B734" s="68" t="s">
        <v>2802</v>
      </c>
      <c r="C734" s="68" t="s">
        <v>2803</v>
      </c>
      <c r="D734" s="67" t="s">
        <v>29</v>
      </c>
      <c r="E734" s="67" t="s">
        <v>2791</v>
      </c>
      <c r="F734" s="67" t="s">
        <v>2804</v>
      </c>
      <c r="G734" s="67">
        <v>3</v>
      </c>
      <c r="H734" s="83" t="s">
        <v>2445</v>
      </c>
      <c r="I734" s="67">
        <v>3</v>
      </c>
      <c r="J734" s="68" t="s">
        <v>2805</v>
      </c>
      <c r="K734" s="75" t="s">
        <v>768</v>
      </c>
      <c r="L734" s="75" t="s">
        <v>769</v>
      </c>
      <c r="M734" s="67" t="s">
        <v>34</v>
      </c>
      <c r="N734" s="67" t="s">
        <v>2794</v>
      </c>
    </row>
    <row r="735" ht="48" spans="1:14">
      <c r="A735" s="29">
        <v>23</v>
      </c>
      <c r="B735" s="68" t="s">
        <v>2806</v>
      </c>
      <c r="C735" s="68" t="s">
        <v>2807</v>
      </c>
      <c r="D735" s="67" t="s">
        <v>29</v>
      </c>
      <c r="E735" s="67" t="s">
        <v>2808</v>
      </c>
      <c r="F735" s="67" t="s">
        <v>648</v>
      </c>
      <c r="G735" s="67">
        <v>10</v>
      </c>
      <c r="H735" s="83" t="s">
        <v>2445</v>
      </c>
      <c r="I735" s="67">
        <v>10</v>
      </c>
      <c r="J735" s="68" t="s">
        <v>2809</v>
      </c>
      <c r="K735" s="75" t="s">
        <v>768</v>
      </c>
      <c r="L735" s="75" t="s">
        <v>769</v>
      </c>
      <c r="M735" s="67" t="s">
        <v>34</v>
      </c>
      <c r="N735" s="67" t="s">
        <v>2810</v>
      </c>
    </row>
    <row r="736" ht="84" spans="1:14">
      <c r="A736" s="29">
        <v>24</v>
      </c>
      <c r="B736" s="68" t="s">
        <v>2811</v>
      </c>
      <c r="C736" s="68" t="s">
        <v>2812</v>
      </c>
      <c r="D736" s="67" t="s">
        <v>29</v>
      </c>
      <c r="E736" s="67" t="s">
        <v>318</v>
      </c>
      <c r="F736" s="67" t="s">
        <v>2813</v>
      </c>
      <c r="G736" s="67">
        <v>10</v>
      </c>
      <c r="H736" s="83" t="s">
        <v>2445</v>
      </c>
      <c r="I736" s="67">
        <v>10</v>
      </c>
      <c r="J736" s="68" t="s">
        <v>2814</v>
      </c>
      <c r="K736" s="75" t="s">
        <v>768</v>
      </c>
      <c r="L736" s="75" t="s">
        <v>769</v>
      </c>
      <c r="M736" s="67" t="s">
        <v>34</v>
      </c>
      <c r="N736" s="67" t="s">
        <v>2815</v>
      </c>
    </row>
    <row r="737" ht="24" spans="1:14">
      <c r="A737" s="29">
        <v>25</v>
      </c>
      <c r="B737" s="68" t="s">
        <v>2816</v>
      </c>
      <c r="C737" s="68" t="s">
        <v>2817</v>
      </c>
      <c r="D737" s="67" t="s">
        <v>29</v>
      </c>
      <c r="E737" s="67" t="s">
        <v>2818</v>
      </c>
      <c r="F737" s="67" t="s">
        <v>766</v>
      </c>
      <c r="G737" s="67">
        <v>10</v>
      </c>
      <c r="H737" s="83" t="s">
        <v>2445</v>
      </c>
      <c r="I737" s="67">
        <v>10</v>
      </c>
      <c r="J737" s="68" t="s">
        <v>2819</v>
      </c>
      <c r="K737" s="75" t="s">
        <v>768</v>
      </c>
      <c r="L737" s="75" t="s">
        <v>769</v>
      </c>
      <c r="M737" s="67" t="s">
        <v>34</v>
      </c>
      <c r="N737" s="67" t="s">
        <v>2820</v>
      </c>
    </row>
    <row r="738" ht="24" spans="1:14">
      <c r="A738" s="29">
        <v>26</v>
      </c>
      <c r="B738" s="68" t="s">
        <v>2821</v>
      </c>
      <c r="C738" s="68" t="s">
        <v>2822</v>
      </c>
      <c r="D738" s="67" t="s">
        <v>29</v>
      </c>
      <c r="E738" s="67" t="s">
        <v>2823</v>
      </c>
      <c r="F738" s="67" t="s">
        <v>766</v>
      </c>
      <c r="G738" s="67">
        <v>15</v>
      </c>
      <c r="H738" s="83" t="s">
        <v>2445</v>
      </c>
      <c r="I738" s="67">
        <v>15</v>
      </c>
      <c r="J738" s="68" t="s">
        <v>2824</v>
      </c>
      <c r="K738" s="75" t="s">
        <v>768</v>
      </c>
      <c r="L738" s="75" t="s">
        <v>769</v>
      </c>
      <c r="M738" s="67" t="s">
        <v>34</v>
      </c>
      <c r="N738" s="67" t="s">
        <v>2823</v>
      </c>
    </row>
    <row r="739" ht="24" spans="1:14">
      <c r="A739" s="29">
        <v>27</v>
      </c>
      <c r="B739" s="68" t="s">
        <v>2821</v>
      </c>
      <c r="C739" s="68" t="s">
        <v>2825</v>
      </c>
      <c r="D739" s="67" t="s">
        <v>29</v>
      </c>
      <c r="E739" s="67" t="s">
        <v>2823</v>
      </c>
      <c r="F739" s="67" t="s">
        <v>766</v>
      </c>
      <c r="G739" s="67">
        <v>10</v>
      </c>
      <c r="H739" s="83" t="s">
        <v>2445</v>
      </c>
      <c r="I739" s="67">
        <v>10</v>
      </c>
      <c r="J739" s="68" t="s">
        <v>2826</v>
      </c>
      <c r="K739" s="75" t="s">
        <v>768</v>
      </c>
      <c r="L739" s="75" t="s">
        <v>769</v>
      </c>
      <c r="M739" s="67" t="s">
        <v>34</v>
      </c>
      <c r="N739" s="67" t="s">
        <v>2823</v>
      </c>
    </row>
    <row r="740" ht="24" spans="1:14">
      <c r="A740" s="29">
        <v>28</v>
      </c>
      <c r="B740" s="68" t="s">
        <v>2821</v>
      </c>
      <c r="C740" s="68" t="s">
        <v>2827</v>
      </c>
      <c r="D740" s="67" t="s">
        <v>29</v>
      </c>
      <c r="E740" s="67" t="s">
        <v>2823</v>
      </c>
      <c r="F740" s="67" t="s">
        <v>766</v>
      </c>
      <c r="G740" s="67">
        <v>8</v>
      </c>
      <c r="H740" s="83" t="s">
        <v>2445</v>
      </c>
      <c r="I740" s="67">
        <v>8</v>
      </c>
      <c r="J740" s="68" t="s">
        <v>2828</v>
      </c>
      <c r="K740" s="75" t="s">
        <v>768</v>
      </c>
      <c r="L740" s="75" t="s">
        <v>769</v>
      </c>
      <c r="M740" s="67" t="s">
        <v>34</v>
      </c>
      <c r="N740" s="67" t="s">
        <v>2823</v>
      </c>
    </row>
    <row r="741" ht="36" spans="1:14">
      <c r="A741" s="29">
        <v>29</v>
      </c>
      <c r="B741" s="68" t="s">
        <v>2829</v>
      </c>
      <c r="C741" s="68" t="s">
        <v>2830</v>
      </c>
      <c r="D741" s="67" t="s">
        <v>29</v>
      </c>
      <c r="E741" s="67" t="s">
        <v>2435</v>
      </c>
      <c r="F741" s="67" t="s">
        <v>766</v>
      </c>
      <c r="G741" s="67">
        <v>15</v>
      </c>
      <c r="H741" s="83" t="s">
        <v>2445</v>
      </c>
      <c r="I741" s="67">
        <v>15</v>
      </c>
      <c r="J741" s="68" t="s">
        <v>2831</v>
      </c>
      <c r="K741" s="75" t="s">
        <v>768</v>
      </c>
      <c r="L741" s="75" t="s">
        <v>769</v>
      </c>
      <c r="M741" s="67" t="s">
        <v>34</v>
      </c>
      <c r="N741" s="67" t="s">
        <v>2832</v>
      </c>
    </row>
    <row r="742" ht="48" spans="1:14">
      <c r="A742" s="29">
        <v>30</v>
      </c>
      <c r="B742" s="68" t="s">
        <v>2833</v>
      </c>
      <c r="C742" s="68" t="s">
        <v>2834</v>
      </c>
      <c r="D742" s="67" t="s">
        <v>29</v>
      </c>
      <c r="E742" s="67" t="s">
        <v>2835</v>
      </c>
      <c r="F742" s="67" t="s">
        <v>2836</v>
      </c>
      <c r="G742" s="67">
        <v>5</v>
      </c>
      <c r="H742" s="83" t="s">
        <v>2445</v>
      </c>
      <c r="I742" s="67">
        <v>5</v>
      </c>
      <c r="J742" s="68" t="s">
        <v>2837</v>
      </c>
      <c r="K742" s="75" t="s">
        <v>768</v>
      </c>
      <c r="L742" s="75" t="s">
        <v>769</v>
      </c>
      <c r="M742" s="67" t="s">
        <v>34</v>
      </c>
      <c r="N742" s="67" t="s">
        <v>2838</v>
      </c>
    </row>
    <row r="743" ht="48" spans="1:14">
      <c r="A743" s="29">
        <v>31</v>
      </c>
      <c r="B743" s="68" t="s">
        <v>2839</v>
      </c>
      <c r="C743" s="68" t="s">
        <v>2840</v>
      </c>
      <c r="D743" s="67" t="s">
        <v>29</v>
      </c>
      <c r="E743" s="67" t="s">
        <v>2835</v>
      </c>
      <c r="F743" s="67" t="s">
        <v>2836</v>
      </c>
      <c r="G743" s="67">
        <v>10</v>
      </c>
      <c r="H743" s="83" t="s">
        <v>2445</v>
      </c>
      <c r="I743" s="67">
        <v>10</v>
      </c>
      <c r="J743" s="68" t="s">
        <v>2841</v>
      </c>
      <c r="K743" s="75" t="s">
        <v>768</v>
      </c>
      <c r="L743" s="75" t="s">
        <v>769</v>
      </c>
      <c r="M743" s="67" t="s">
        <v>34</v>
      </c>
      <c r="N743" s="67" t="s">
        <v>2838</v>
      </c>
    </row>
    <row r="744" ht="48" spans="1:14">
      <c r="A744" s="29">
        <v>32</v>
      </c>
      <c r="B744" s="68" t="s">
        <v>2842</v>
      </c>
      <c r="C744" s="68" t="s">
        <v>2843</v>
      </c>
      <c r="D744" s="67" t="s">
        <v>29</v>
      </c>
      <c r="E744" s="67" t="s">
        <v>2844</v>
      </c>
      <c r="F744" s="67" t="s">
        <v>940</v>
      </c>
      <c r="G744" s="67">
        <v>8</v>
      </c>
      <c r="H744" s="83" t="s">
        <v>2445</v>
      </c>
      <c r="I744" s="67">
        <v>8</v>
      </c>
      <c r="J744" s="68" t="s">
        <v>2845</v>
      </c>
      <c r="K744" s="75" t="s">
        <v>768</v>
      </c>
      <c r="L744" s="75" t="s">
        <v>769</v>
      </c>
      <c r="M744" s="67" t="s">
        <v>34</v>
      </c>
      <c r="N744" s="67" t="s">
        <v>2844</v>
      </c>
    </row>
    <row r="745" ht="48" spans="1:14">
      <c r="A745" s="29">
        <v>33</v>
      </c>
      <c r="B745" s="68" t="s">
        <v>2842</v>
      </c>
      <c r="C745" s="68" t="s">
        <v>2846</v>
      </c>
      <c r="D745" s="67" t="s">
        <v>29</v>
      </c>
      <c r="E745" s="67" t="s">
        <v>2844</v>
      </c>
      <c r="F745" s="67" t="s">
        <v>2847</v>
      </c>
      <c r="G745" s="67">
        <v>6</v>
      </c>
      <c r="H745" s="83" t="s">
        <v>2445</v>
      </c>
      <c r="I745" s="67">
        <v>6</v>
      </c>
      <c r="J745" s="68" t="s">
        <v>2848</v>
      </c>
      <c r="K745" s="75" t="s">
        <v>768</v>
      </c>
      <c r="L745" s="75" t="s">
        <v>769</v>
      </c>
      <c r="M745" s="67" t="s">
        <v>34</v>
      </c>
      <c r="N745" s="67" t="s">
        <v>2844</v>
      </c>
    </row>
    <row r="746" ht="48" spans="1:14">
      <c r="A746" s="29">
        <v>34</v>
      </c>
      <c r="B746" s="68" t="s">
        <v>2842</v>
      </c>
      <c r="C746" s="68" t="s">
        <v>2849</v>
      </c>
      <c r="D746" s="67" t="s">
        <v>29</v>
      </c>
      <c r="E746" s="67" t="s">
        <v>2844</v>
      </c>
      <c r="F746" s="67" t="s">
        <v>1705</v>
      </c>
      <c r="G746" s="67">
        <v>3</v>
      </c>
      <c r="H746" s="83" t="s">
        <v>2445</v>
      </c>
      <c r="I746" s="67">
        <v>3</v>
      </c>
      <c r="J746" s="68" t="s">
        <v>2850</v>
      </c>
      <c r="K746" s="75" t="s">
        <v>768</v>
      </c>
      <c r="L746" s="75" t="s">
        <v>769</v>
      </c>
      <c r="M746" s="67" t="s">
        <v>34</v>
      </c>
      <c r="N746" s="67" t="s">
        <v>2844</v>
      </c>
    </row>
    <row r="747" ht="48" spans="1:14">
      <c r="A747" s="29">
        <v>35</v>
      </c>
      <c r="B747" s="68" t="s">
        <v>2842</v>
      </c>
      <c r="C747" s="68" t="s">
        <v>2849</v>
      </c>
      <c r="D747" s="67" t="s">
        <v>29</v>
      </c>
      <c r="E747" s="67" t="s">
        <v>2844</v>
      </c>
      <c r="F747" s="67" t="s">
        <v>1705</v>
      </c>
      <c r="G747" s="67">
        <v>3</v>
      </c>
      <c r="H747" s="83" t="s">
        <v>2445</v>
      </c>
      <c r="I747" s="67">
        <v>3</v>
      </c>
      <c r="J747" s="68" t="s">
        <v>2851</v>
      </c>
      <c r="K747" s="75" t="s">
        <v>768</v>
      </c>
      <c r="L747" s="75" t="s">
        <v>769</v>
      </c>
      <c r="M747" s="67" t="s">
        <v>34</v>
      </c>
      <c r="N747" s="67" t="s">
        <v>2844</v>
      </c>
    </row>
    <row r="748" ht="48" spans="1:14">
      <c r="A748" s="29">
        <v>36</v>
      </c>
      <c r="B748" s="68" t="s">
        <v>2842</v>
      </c>
      <c r="C748" s="68" t="s">
        <v>2852</v>
      </c>
      <c r="D748" s="67" t="s">
        <v>29</v>
      </c>
      <c r="E748" s="67" t="s">
        <v>2844</v>
      </c>
      <c r="F748" s="67" t="s">
        <v>2853</v>
      </c>
      <c r="G748" s="67">
        <v>0.5</v>
      </c>
      <c r="H748" s="83" t="s">
        <v>2445</v>
      </c>
      <c r="I748" s="67">
        <v>0.5</v>
      </c>
      <c r="J748" s="68" t="s">
        <v>2854</v>
      </c>
      <c r="K748" s="75" t="s">
        <v>768</v>
      </c>
      <c r="L748" s="75" t="s">
        <v>769</v>
      </c>
      <c r="M748" s="67" t="s">
        <v>34</v>
      </c>
      <c r="N748" s="67" t="s">
        <v>2844</v>
      </c>
    </row>
    <row r="749" ht="48" spans="1:14">
      <c r="A749" s="29">
        <v>37</v>
      </c>
      <c r="B749" s="68" t="s">
        <v>2842</v>
      </c>
      <c r="C749" s="68" t="s">
        <v>2855</v>
      </c>
      <c r="D749" s="67" t="s">
        <v>29</v>
      </c>
      <c r="E749" s="67" t="s">
        <v>2844</v>
      </c>
      <c r="F749" s="67" t="s">
        <v>2856</v>
      </c>
      <c r="G749" s="67">
        <v>2.5</v>
      </c>
      <c r="H749" s="83" t="s">
        <v>2445</v>
      </c>
      <c r="I749" s="67">
        <v>2.5</v>
      </c>
      <c r="J749" s="68" t="s">
        <v>2857</v>
      </c>
      <c r="K749" s="75" t="s">
        <v>768</v>
      </c>
      <c r="L749" s="75" t="s">
        <v>769</v>
      </c>
      <c r="M749" s="67" t="s">
        <v>34</v>
      </c>
      <c r="N749" s="67" t="s">
        <v>2844</v>
      </c>
    </row>
    <row r="750" ht="48" spans="1:14">
      <c r="A750" s="29">
        <v>38</v>
      </c>
      <c r="B750" s="68" t="s">
        <v>2858</v>
      </c>
      <c r="C750" s="68" t="s">
        <v>2859</v>
      </c>
      <c r="D750" s="67" t="s">
        <v>29</v>
      </c>
      <c r="E750" s="67" t="s">
        <v>2844</v>
      </c>
      <c r="F750" s="67" t="s">
        <v>1034</v>
      </c>
      <c r="G750" s="67">
        <v>2</v>
      </c>
      <c r="H750" s="83" t="s">
        <v>2445</v>
      </c>
      <c r="I750" s="67">
        <v>2</v>
      </c>
      <c r="J750" s="68" t="s">
        <v>2860</v>
      </c>
      <c r="K750" s="75" t="s">
        <v>768</v>
      </c>
      <c r="L750" s="75" t="s">
        <v>769</v>
      </c>
      <c r="M750" s="67" t="s">
        <v>34</v>
      </c>
      <c r="N750" s="67" t="s">
        <v>2844</v>
      </c>
    </row>
    <row r="751" ht="48" spans="1:14">
      <c r="A751" s="29">
        <v>39</v>
      </c>
      <c r="B751" s="68" t="s">
        <v>2842</v>
      </c>
      <c r="C751" s="68" t="s">
        <v>2843</v>
      </c>
      <c r="D751" s="67" t="s">
        <v>29</v>
      </c>
      <c r="E751" s="67" t="s">
        <v>2844</v>
      </c>
      <c r="F751" s="67" t="s">
        <v>653</v>
      </c>
      <c r="G751" s="67">
        <v>10</v>
      </c>
      <c r="H751" s="83" t="s">
        <v>2445</v>
      </c>
      <c r="I751" s="67">
        <v>10</v>
      </c>
      <c r="J751" s="68" t="s">
        <v>2861</v>
      </c>
      <c r="K751" s="75" t="s">
        <v>768</v>
      </c>
      <c r="L751" s="75" t="s">
        <v>769</v>
      </c>
      <c r="M751" s="67" t="s">
        <v>34</v>
      </c>
      <c r="N751" s="67" t="s">
        <v>2844</v>
      </c>
    </row>
    <row r="752" ht="24" spans="1:14">
      <c r="A752" s="29">
        <v>40</v>
      </c>
      <c r="B752" s="95" t="s">
        <v>2862</v>
      </c>
      <c r="C752" s="95" t="s">
        <v>2863</v>
      </c>
      <c r="D752" s="67" t="s">
        <v>29</v>
      </c>
      <c r="E752" s="67" t="s">
        <v>2468</v>
      </c>
      <c r="F752" s="67" t="s">
        <v>2775</v>
      </c>
      <c r="G752" s="67">
        <v>10</v>
      </c>
      <c r="H752" s="83" t="s">
        <v>2445</v>
      </c>
      <c r="I752" s="67">
        <v>10</v>
      </c>
      <c r="J752" s="95" t="s">
        <v>2864</v>
      </c>
      <c r="K752" s="75" t="s">
        <v>768</v>
      </c>
      <c r="L752" s="75" t="s">
        <v>769</v>
      </c>
      <c r="M752" s="67" t="s">
        <v>34</v>
      </c>
      <c r="N752" s="67" t="s">
        <v>2865</v>
      </c>
    </row>
    <row r="753" ht="36" spans="1:14">
      <c r="A753" s="29">
        <v>41</v>
      </c>
      <c r="B753" s="68" t="s">
        <v>2866</v>
      </c>
      <c r="C753" s="68" t="s">
        <v>2867</v>
      </c>
      <c r="D753" s="67" t="s">
        <v>29</v>
      </c>
      <c r="E753" s="67" t="s">
        <v>518</v>
      </c>
      <c r="F753" s="67" t="s">
        <v>766</v>
      </c>
      <c r="G753" s="67">
        <v>7</v>
      </c>
      <c r="H753" s="83" t="s">
        <v>2445</v>
      </c>
      <c r="I753" s="67">
        <v>7</v>
      </c>
      <c r="J753" s="68" t="s">
        <v>2868</v>
      </c>
      <c r="K753" s="75" t="s">
        <v>768</v>
      </c>
      <c r="L753" s="75" t="s">
        <v>769</v>
      </c>
      <c r="M753" s="155" t="s">
        <v>34</v>
      </c>
      <c r="N753" s="155" t="s">
        <v>2869</v>
      </c>
    </row>
    <row r="754" ht="36" spans="1:14">
      <c r="A754" s="29">
        <v>42</v>
      </c>
      <c r="B754" s="68" t="s">
        <v>2870</v>
      </c>
      <c r="C754" s="68" t="s">
        <v>2871</v>
      </c>
      <c r="D754" s="67" t="s">
        <v>29</v>
      </c>
      <c r="E754" s="67" t="s">
        <v>518</v>
      </c>
      <c r="F754" s="67" t="s">
        <v>2872</v>
      </c>
      <c r="G754" s="67">
        <v>3</v>
      </c>
      <c r="H754" s="83" t="s">
        <v>2445</v>
      </c>
      <c r="I754" s="67">
        <v>3</v>
      </c>
      <c r="J754" s="68" t="s">
        <v>2873</v>
      </c>
      <c r="K754" s="75" t="s">
        <v>768</v>
      </c>
      <c r="L754" s="75" t="s">
        <v>769</v>
      </c>
      <c r="M754" s="155" t="s">
        <v>34</v>
      </c>
      <c r="N754" s="155" t="s">
        <v>2869</v>
      </c>
    </row>
    <row r="755" ht="36" spans="1:14">
      <c r="A755" s="29">
        <v>43</v>
      </c>
      <c r="B755" s="68" t="s">
        <v>2874</v>
      </c>
      <c r="C755" s="68" t="s">
        <v>2875</v>
      </c>
      <c r="D755" s="67" t="s">
        <v>29</v>
      </c>
      <c r="E755" s="67" t="s">
        <v>2876</v>
      </c>
      <c r="F755" s="67" t="s">
        <v>766</v>
      </c>
      <c r="G755" s="67">
        <v>5</v>
      </c>
      <c r="H755" s="83" t="s">
        <v>2445</v>
      </c>
      <c r="I755" s="67">
        <v>5</v>
      </c>
      <c r="J755" s="68" t="s">
        <v>2877</v>
      </c>
      <c r="K755" s="75" t="s">
        <v>768</v>
      </c>
      <c r="L755" s="75" t="s">
        <v>769</v>
      </c>
      <c r="M755" s="67" t="s">
        <v>34</v>
      </c>
      <c r="N755" s="67" t="s">
        <v>2876</v>
      </c>
    </row>
    <row r="756" ht="48" spans="1:14">
      <c r="A756" s="29">
        <v>44</v>
      </c>
      <c r="B756" s="68" t="s">
        <v>2878</v>
      </c>
      <c r="C756" s="68" t="s">
        <v>2879</v>
      </c>
      <c r="D756" s="67" t="s">
        <v>29</v>
      </c>
      <c r="E756" s="67" t="s">
        <v>2505</v>
      </c>
      <c r="F756" s="67" t="s">
        <v>2880</v>
      </c>
      <c r="G756" s="67">
        <v>12</v>
      </c>
      <c r="H756" s="83" t="s">
        <v>2445</v>
      </c>
      <c r="I756" s="67">
        <v>12</v>
      </c>
      <c r="J756" s="68" t="s">
        <v>2881</v>
      </c>
      <c r="K756" s="75" t="s">
        <v>768</v>
      </c>
      <c r="L756" s="75" t="s">
        <v>769</v>
      </c>
      <c r="M756" s="67" t="s">
        <v>34</v>
      </c>
      <c r="N756" s="67" t="s">
        <v>2882</v>
      </c>
    </row>
    <row r="757" ht="48" spans="1:14">
      <c r="A757" s="29">
        <v>45</v>
      </c>
      <c r="B757" s="68" t="s">
        <v>2878</v>
      </c>
      <c r="C757" s="68" t="s">
        <v>2883</v>
      </c>
      <c r="D757" s="67" t="s">
        <v>29</v>
      </c>
      <c r="E757" s="67" t="s">
        <v>2505</v>
      </c>
      <c r="F757" s="67" t="s">
        <v>2884</v>
      </c>
      <c r="G757" s="67">
        <v>5</v>
      </c>
      <c r="H757" s="83" t="s">
        <v>2445</v>
      </c>
      <c r="I757" s="67">
        <v>5</v>
      </c>
      <c r="J757" s="68" t="s">
        <v>2885</v>
      </c>
      <c r="K757" s="75" t="s">
        <v>768</v>
      </c>
      <c r="L757" s="75" t="s">
        <v>769</v>
      </c>
      <c r="M757" s="67" t="s">
        <v>34</v>
      </c>
      <c r="N757" s="67" t="s">
        <v>2882</v>
      </c>
    </row>
    <row r="758" ht="24" customHeight="1" spans="1:14">
      <c r="A758" s="19"/>
      <c r="B758" s="20" t="s">
        <v>35</v>
      </c>
      <c r="C758" s="20"/>
      <c r="D758" s="19"/>
      <c r="E758" s="19"/>
      <c r="F758" s="17"/>
      <c r="G758" s="29"/>
      <c r="H758" s="19"/>
      <c r="I758" s="29"/>
      <c r="J758" s="20"/>
      <c r="K758" s="56"/>
      <c r="L758" s="56"/>
      <c r="M758" s="19"/>
      <c r="N758" s="19">
        <v>58</v>
      </c>
    </row>
    <row r="759" ht="60" spans="1:14">
      <c r="A759" s="19">
        <v>1</v>
      </c>
      <c r="B759" s="71" t="s">
        <v>2886</v>
      </c>
      <c r="C759" s="71" t="s">
        <v>2887</v>
      </c>
      <c r="D759" s="29" t="s">
        <v>35</v>
      </c>
      <c r="E759" s="29" t="s">
        <v>2888</v>
      </c>
      <c r="F759" s="29" t="s">
        <v>160</v>
      </c>
      <c r="G759" s="29">
        <v>10</v>
      </c>
      <c r="H759" s="83" t="s">
        <v>2445</v>
      </c>
      <c r="I759" s="29">
        <v>10</v>
      </c>
      <c r="J759" s="71" t="s">
        <v>2889</v>
      </c>
      <c r="K759" s="150">
        <v>43556</v>
      </c>
      <c r="L759" s="150">
        <v>43770</v>
      </c>
      <c r="M759" s="29" t="s">
        <v>38</v>
      </c>
      <c r="N759" s="29" t="s">
        <v>2890</v>
      </c>
    </row>
    <row r="760" ht="48" spans="1:14">
      <c r="A760" s="19">
        <v>2</v>
      </c>
      <c r="B760" s="71" t="s">
        <v>2891</v>
      </c>
      <c r="C760" s="71" t="s">
        <v>892</v>
      </c>
      <c r="D760" s="29" t="s">
        <v>35</v>
      </c>
      <c r="E760" s="29" t="s">
        <v>2892</v>
      </c>
      <c r="F760" s="29" t="s">
        <v>2893</v>
      </c>
      <c r="G760" s="29">
        <v>10</v>
      </c>
      <c r="H760" s="83" t="s">
        <v>2445</v>
      </c>
      <c r="I760" s="29">
        <v>10</v>
      </c>
      <c r="J760" s="71" t="s">
        <v>2894</v>
      </c>
      <c r="K760" s="76">
        <v>43556</v>
      </c>
      <c r="L760" s="76">
        <v>43709</v>
      </c>
      <c r="M760" s="29" t="s">
        <v>38</v>
      </c>
      <c r="N760" s="19" t="s">
        <v>2895</v>
      </c>
    </row>
    <row r="761" ht="36" spans="1:14">
      <c r="A761" s="19">
        <v>3</v>
      </c>
      <c r="B761" s="71" t="s">
        <v>2896</v>
      </c>
      <c r="C761" s="71" t="s">
        <v>2897</v>
      </c>
      <c r="D761" s="29" t="s">
        <v>35</v>
      </c>
      <c r="E761" s="29" t="s">
        <v>2172</v>
      </c>
      <c r="F761" s="29" t="s">
        <v>1034</v>
      </c>
      <c r="G761" s="29">
        <v>10</v>
      </c>
      <c r="H761" s="83" t="s">
        <v>2445</v>
      </c>
      <c r="I761" s="29">
        <v>10</v>
      </c>
      <c r="J761" s="71" t="s">
        <v>2898</v>
      </c>
      <c r="K761" s="76">
        <v>43556</v>
      </c>
      <c r="L761" s="76">
        <v>43770</v>
      </c>
      <c r="M761" s="29" t="s">
        <v>38</v>
      </c>
      <c r="N761" s="19" t="s">
        <v>2899</v>
      </c>
    </row>
    <row r="762" ht="36" spans="1:14">
      <c r="A762" s="19">
        <v>4</v>
      </c>
      <c r="B762" s="71" t="s">
        <v>2900</v>
      </c>
      <c r="C762" s="71" t="s">
        <v>2901</v>
      </c>
      <c r="D762" s="29" t="s">
        <v>35</v>
      </c>
      <c r="E762" s="29" t="s">
        <v>2902</v>
      </c>
      <c r="F762" s="29" t="s">
        <v>2903</v>
      </c>
      <c r="G762" s="29">
        <v>10</v>
      </c>
      <c r="H762" s="83" t="s">
        <v>2445</v>
      </c>
      <c r="I762" s="29">
        <v>10</v>
      </c>
      <c r="J762" s="71" t="s">
        <v>2904</v>
      </c>
      <c r="K762" s="76">
        <v>43556</v>
      </c>
      <c r="L762" s="76">
        <v>43709</v>
      </c>
      <c r="M762" s="29" t="s">
        <v>38</v>
      </c>
      <c r="N762" s="19" t="s">
        <v>2905</v>
      </c>
    </row>
    <row r="763" ht="24" spans="1:14">
      <c r="A763" s="19">
        <v>5</v>
      </c>
      <c r="B763" s="71" t="s">
        <v>2906</v>
      </c>
      <c r="C763" s="71" t="s">
        <v>2907</v>
      </c>
      <c r="D763" s="29" t="s">
        <v>35</v>
      </c>
      <c r="E763" s="29" t="s">
        <v>2383</v>
      </c>
      <c r="F763" s="29" t="s">
        <v>1149</v>
      </c>
      <c r="G763" s="29">
        <v>10</v>
      </c>
      <c r="H763" s="83" t="s">
        <v>2445</v>
      </c>
      <c r="I763" s="29">
        <v>10</v>
      </c>
      <c r="J763" s="71" t="s">
        <v>2908</v>
      </c>
      <c r="K763" s="76">
        <v>43617</v>
      </c>
      <c r="L763" s="76">
        <v>43800</v>
      </c>
      <c r="M763" s="29" t="s">
        <v>38</v>
      </c>
      <c r="N763" s="19" t="s">
        <v>2909</v>
      </c>
    </row>
    <row r="764" ht="24" spans="1:14">
      <c r="A764" s="19"/>
      <c r="B764" s="71" t="s">
        <v>2910</v>
      </c>
      <c r="C764" s="71" t="s">
        <v>2911</v>
      </c>
      <c r="D764" s="29" t="s">
        <v>35</v>
      </c>
      <c r="E764" s="29" t="s">
        <v>263</v>
      </c>
      <c r="F764" s="29" t="s">
        <v>2912</v>
      </c>
      <c r="G764" s="29">
        <v>8</v>
      </c>
      <c r="H764" s="83" t="s">
        <v>2445</v>
      </c>
      <c r="I764" s="29">
        <v>8</v>
      </c>
      <c r="J764" s="71" t="s">
        <v>2913</v>
      </c>
      <c r="K764" s="76">
        <v>43617</v>
      </c>
      <c r="L764" s="76">
        <v>43800</v>
      </c>
      <c r="M764" s="29" t="s">
        <v>38</v>
      </c>
      <c r="N764" s="19" t="s">
        <v>863</v>
      </c>
    </row>
    <row r="765" ht="24" customHeight="1" spans="1:14">
      <c r="A765" s="19"/>
      <c r="B765" s="20" t="s">
        <v>39</v>
      </c>
      <c r="C765" s="20"/>
      <c r="D765" s="19"/>
      <c r="E765" s="19"/>
      <c r="F765" s="17"/>
      <c r="G765" s="29"/>
      <c r="H765" s="19"/>
      <c r="I765" s="29"/>
      <c r="J765" s="20"/>
      <c r="K765" s="56"/>
      <c r="L765" s="56"/>
      <c r="M765" s="19"/>
      <c r="N765" s="19">
        <v>60</v>
      </c>
    </row>
    <row r="766" ht="36" spans="1:14">
      <c r="A766" s="29">
        <v>1</v>
      </c>
      <c r="B766" s="71" t="s">
        <v>2914</v>
      </c>
      <c r="C766" s="71" t="s">
        <v>2915</v>
      </c>
      <c r="D766" s="71" t="s">
        <v>39</v>
      </c>
      <c r="E766" s="71" t="s">
        <v>2916</v>
      </c>
      <c r="F766" s="132" t="s">
        <v>653</v>
      </c>
      <c r="G766" s="82">
        <v>10</v>
      </c>
      <c r="H766" s="83" t="s">
        <v>2445</v>
      </c>
      <c r="I766" s="82">
        <v>10</v>
      </c>
      <c r="J766" s="71" t="s">
        <v>2917</v>
      </c>
      <c r="K766" s="76">
        <v>43556</v>
      </c>
      <c r="L766" s="77" t="s">
        <v>941</v>
      </c>
      <c r="M766" s="83" t="s">
        <v>42</v>
      </c>
      <c r="N766" s="29" t="s">
        <v>2918</v>
      </c>
    </row>
    <row r="767" ht="36" spans="1:14">
      <c r="A767" s="29">
        <v>2</v>
      </c>
      <c r="B767" s="71" t="s">
        <v>2919</v>
      </c>
      <c r="C767" s="71" t="s">
        <v>2920</v>
      </c>
      <c r="D767" s="71" t="s">
        <v>39</v>
      </c>
      <c r="E767" s="71" t="s">
        <v>124</v>
      </c>
      <c r="F767" s="79" t="s">
        <v>1313</v>
      </c>
      <c r="G767" s="82">
        <v>5</v>
      </c>
      <c r="H767" s="83" t="s">
        <v>2445</v>
      </c>
      <c r="I767" s="82">
        <v>5</v>
      </c>
      <c r="J767" s="71" t="s">
        <v>2921</v>
      </c>
      <c r="K767" s="76">
        <v>43678</v>
      </c>
      <c r="L767" s="77" t="s">
        <v>862</v>
      </c>
      <c r="M767" s="29" t="s">
        <v>42</v>
      </c>
      <c r="N767" s="29" t="s">
        <v>2922</v>
      </c>
    </row>
    <row r="768" ht="36" spans="1:14">
      <c r="A768" s="29">
        <v>3</v>
      </c>
      <c r="B768" s="71" t="s">
        <v>2923</v>
      </c>
      <c r="C768" s="71" t="s">
        <v>2924</v>
      </c>
      <c r="D768" s="71" t="s">
        <v>39</v>
      </c>
      <c r="E768" s="71" t="s">
        <v>124</v>
      </c>
      <c r="F768" s="71" t="s">
        <v>2925</v>
      </c>
      <c r="G768" s="82">
        <v>5</v>
      </c>
      <c r="H768" s="83" t="s">
        <v>2445</v>
      </c>
      <c r="I768" s="82">
        <v>5</v>
      </c>
      <c r="J768" s="71" t="s">
        <v>2926</v>
      </c>
      <c r="K768" s="76">
        <v>43678</v>
      </c>
      <c r="L768" s="77" t="s">
        <v>862</v>
      </c>
      <c r="M768" s="29" t="s">
        <v>42</v>
      </c>
      <c r="N768" s="29" t="s">
        <v>2922</v>
      </c>
    </row>
    <row r="769" ht="24" spans="1:14">
      <c r="A769" s="29">
        <v>4</v>
      </c>
      <c r="B769" s="79" t="s">
        <v>2927</v>
      </c>
      <c r="C769" s="71" t="s">
        <v>2928</v>
      </c>
      <c r="D769" s="79" t="s">
        <v>39</v>
      </c>
      <c r="E769" s="79" t="s">
        <v>539</v>
      </c>
      <c r="F769" s="132" t="s">
        <v>653</v>
      </c>
      <c r="G769" s="82">
        <v>10</v>
      </c>
      <c r="H769" s="83" t="s">
        <v>2445</v>
      </c>
      <c r="I769" s="82">
        <v>10</v>
      </c>
      <c r="J769" s="71" t="s">
        <v>2929</v>
      </c>
      <c r="K769" s="76">
        <v>43556</v>
      </c>
      <c r="L769" s="76">
        <v>43647</v>
      </c>
      <c r="M769" s="83" t="s">
        <v>42</v>
      </c>
      <c r="N769" s="83" t="s">
        <v>2930</v>
      </c>
    </row>
    <row r="770" ht="24" spans="1:14">
      <c r="A770" s="29">
        <v>5</v>
      </c>
      <c r="B770" s="79" t="s">
        <v>2931</v>
      </c>
      <c r="C770" s="79" t="s">
        <v>1440</v>
      </c>
      <c r="D770" s="79" t="s">
        <v>39</v>
      </c>
      <c r="E770" s="79" t="s">
        <v>1674</v>
      </c>
      <c r="F770" s="132" t="s">
        <v>606</v>
      </c>
      <c r="G770" s="82">
        <v>10</v>
      </c>
      <c r="H770" s="83" t="s">
        <v>2445</v>
      </c>
      <c r="I770" s="82">
        <v>10</v>
      </c>
      <c r="J770" s="71" t="s">
        <v>2932</v>
      </c>
      <c r="K770" s="97">
        <v>43525</v>
      </c>
      <c r="L770" s="97">
        <v>43678</v>
      </c>
      <c r="M770" s="83" t="s">
        <v>42</v>
      </c>
      <c r="N770" s="80" t="s">
        <v>2933</v>
      </c>
    </row>
    <row r="771" ht="24" spans="1:14">
      <c r="A771" s="29">
        <v>6</v>
      </c>
      <c r="B771" s="79" t="s">
        <v>2934</v>
      </c>
      <c r="C771" s="79" t="s">
        <v>2935</v>
      </c>
      <c r="D771" s="79" t="s">
        <v>39</v>
      </c>
      <c r="E771" s="79" t="s">
        <v>1735</v>
      </c>
      <c r="F771" s="132" t="s">
        <v>1139</v>
      </c>
      <c r="G771" s="82">
        <v>10</v>
      </c>
      <c r="H771" s="83" t="s">
        <v>2445</v>
      </c>
      <c r="I771" s="82">
        <v>10</v>
      </c>
      <c r="J771" s="71" t="s">
        <v>2936</v>
      </c>
      <c r="K771" s="97">
        <v>43525</v>
      </c>
      <c r="L771" s="97">
        <v>43617</v>
      </c>
      <c r="M771" s="83" t="s">
        <v>42</v>
      </c>
      <c r="N771" s="80" t="s">
        <v>2937</v>
      </c>
    </row>
    <row r="772" ht="36" spans="1:14">
      <c r="A772" s="29">
        <v>7</v>
      </c>
      <c r="B772" s="71" t="s">
        <v>2938</v>
      </c>
      <c r="C772" s="132" t="s">
        <v>2939</v>
      </c>
      <c r="D772" s="71" t="s">
        <v>39</v>
      </c>
      <c r="E772" s="71" t="s">
        <v>2085</v>
      </c>
      <c r="F772" s="71" t="s">
        <v>872</v>
      </c>
      <c r="G772" s="82">
        <v>10</v>
      </c>
      <c r="H772" s="83" t="s">
        <v>2445</v>
      </c>
      <c r="I772" s="82">
        <v>10</v>
      </c>
      <c r="J772" s="79" t="s">
        <v>2940</v>
      </c>
      <c r="K772" s="76">
        <v>43556</v>
      </c>
      <c r="L772" s="77" t="s">
        <v>917</v>
      </c>
      <c r="M772" s="29" t="s">
        <v>42</v>
      </c>
      <c r="N772" s="29" t="s">
        <v>2941</v>
      </c>
    </row>
    <row r="773" ht="21" customHeight="1" spans="1:14">
      <c r="A773" s="19"/>
      <c r="B773" s="20" t="s">
        <v>43</v>
      </c>
      <c r="C773" s="20"/>
      <c r="D773" s="19"/>
      <c r="E773" s="19"/>
      <c r="F773" s="17"/>
      <c r="G773" s="29"/>
      <c r="H773" s="19"/>
      <c r="I773" s="29"/>
      <c r="J773" s="20"/>
      <c r="K773" s="56"/>
      <c r="L773" s="56"/>
      <c r="M773" s="19"/>
      <c r="N773" s="19">
        <v>210</v>
      </c>
    </row>
    <row r="774" ht="24" spans="1:14">
      <c r="A774" s="41">
        <v>1</v>
      </c>
      <c r="B774" s="156" t="s">
        <v>2942</v>
      </c>
      <c r="C774" s="156" t="s">
        <v>2943</v>
      </c>
      <c r="D774" s="157" t="s">
        <v>43</v>
      </c>
      <c r="E774" s="89" t="s">
        <v>2944</v>
      </c>
      <c r="F774" s="89" t="s">
        <v>2945</v>
      </c>
      <c r="G774" s="91">
        <v>10</v>
      </c>
      <c r="H774" s="83" t="s">
        <v>2445</v>
      </c>
      <c r="I774" s="91">
        <v>10</v>
      </c>
      <c r="J774" s="92" t="s">
        <v>2946</v>
      </c>
      <c r="K774" s="76">
        <v>43556</v>
      </c>
      <c r="L774" s="97">
        <v>43617</v>
      </c>
      <c r="M774" s="89" t="s">
        <v>984</v>
      </c>
      <c r="N774" s="89" t="s">
        <v>2947</v>
      </c>
    </row>
    <row r="775" ht="24" spans="1:14">
      <c r="A775" s="41">
        <v>2</v>
      </c>
      <c r="B775" s="156" t="s">
        <v>2948</v>
      </c>
      <c r="C775" s="156" t="s">
        <v>2949</v>
      </c>
      <c r="D775" s="157" t="s">
        <v>43</v>
      </c>
      <c r="E775" s="89" t="s">
        <v>2944</v>
      </c>
      <c r="F775" s="89" t="s">
        <v>648</v>
      </c>
      <c r="G775" s="91">
        <v>10</v>
      </c>
      <c r="H775" s="83" t="s">
        <v>2445</v>
      </c>
      <c r="I775" s="91">
        <v>10</v>
      </c>
      <c r="J775" s="92" t="s">
        <v>2946</v>
      </c>
      <c r="K775" s="76">
        <v>43556</v>
      </c>
      <c r="L775" s="97">
        <v>43617</v>
      </c>
      <c r="M775" s="89" t="s">
        <v>984</v>
      </c>
      <c r="N775" s="89" t="s">
        <v>2947</v>
      </c>
    </row>
    <row r="776" ht="24" spans="1:14">
      <c r="A776" s="41">
        <v>3</v>
      </c>
      <c r="B776" s="156" t="s">
        <v>2950</v>
      </c>
      <c r="C776" s="156" t="s">
        <v>2951</v>
      </c>
      <c r="D776" s="157" t="s">
        <v>43</v>
      </c>
      <c r="E776" s="89" t="s">
        <v>1597</v>
      </c>
      <c r="F776" s="89" t="s">
        <v>2952</v>
      </c>
      <c r="G776" s="91">
        <v>10</v>
      </c>
      <c r="H776" s="83" t="s">
        <v>2445</v>
      </c>
      <c r="I776" s="91">
        <v>10</v>
      </c>
      <c r="J776" s="92" t="s">
        <v>2953</v>
      </c>
      <c r="K776" s="76">
        <v>43556</v>
      </c>
      <c r="L776" s="97">
        <v>43617</v>
      </c>
      <c r="M776" s="89" t="s">
        <v>984</v>
      </c>
      <c r="N776" s="89" t="s">
        <v>1597</v>
      </c>
    </row>
    <row r="777" ht="24" spans="1:14">
      <c r="A777" s="41">
        <v>4</v>
      </c>
      <c r="B777" s="156" t="s">
        <v>2954</v>
      </c>
      <c r="C777" s="156" t="s">
        <v>2955</v>
      </c>
      <c r="D777" s="157" t="s">
        <v>43</v>
      </c>
      <c r="E777" s="89" t="s">
        <v>2612</v>
      </c>
      <c r="F777" s="89" t="s">
        <v>648</v>
      </c>
      <c r="G777" s="91">
        <v>10</v>
      </c>
      <c r="H777" s="83" t="s">
        <v>2445</v>
      </c>
      <c r="I777" s="91">
        <v>10</v>
      </c>
      <c r="J777" s="92" t="s">
        <v>2956</v>
      </c>
      <c r="K777" s="76">
        <v>43556</v>
      </c>
      <c r="L777" s="97">
        <v>43678</v>
      </c>
      <c r="M777" s="89" t="s">
        <v>984</v>
      </c>
      <c r="N777" s="89" t="s">
        <v>2957</v>
      </c>
    </row>
    <row r="778" ht="24" spans="1:14">
      <c r="A778" s="41">
        <v>5</v>
      </c>
      <c r="B778" s="156" t="s">
        <v>2958</v>
      </c>
      <c r="C778" s="156" t="s">
        <v>2959</v>
      </c>
      <c r="D778" s="157" t="s">
        <v>43</v>
      </c>
      <c r="E778" s="89" t="s">
        <v>2612</v>
      </c>
      <c r="F778" s="89" t="s">
        <v>653</v>
      </c>
      <c r="G778" s="91">
        <v>10</v>
      </c>
      <c r="H778" s="83" t="s">
        <v>2445</v>
      </c>
      <c r="I778" s="91">
        <v>10</v>
      </c>
      <c r="J778" s="92" t="s">
        <v>2960</v>
      </c>
      <c r="K778" s="76">
        <v>43556</v>
      </c>
      <c r="L778" s="97">
        <v>43678</v>
      </c>
      <c r="M778" s="89" t="s">
        <v>984</v>
      </c>
      <c r="N778" s="89" t="s">
        <v>2957</v>
      </c>
    </row>
    <row r="779" ht="36" spans="1:14">
      <c r="A779" s="41">
        <v>6</v>
      </c>
      <c r="B779" s="86" t="s">
        <v>2961</v>
      </c>
      <c r="C779" s="86" t="s">
        <v>2962</v>
      </c>
      <c r="D779" s="157" t="s">
        <v>43</v>
      </c>
      <c r="E779" s="88" t="s">
        <v>438</v>
      </c>
      <c r="F779" s="89" t="s">
        <v>606</v>
      </c>
      <c r="G779" s="91">
        <v>10</v>
      </c>
      <c r="H779" s="83" t="s">
        <v>2445</v>
      </c>
      <c r="I779" s="91">
        <v>10</v>
      </c>
      <c r="J779" s="86" t="s">
        <v>2963</v>
      </c>
      <c r="K779" s="76">
        <v>43466</v>
      </c>
      <c r="L779" s="97">
        <v>43526</v>
      </c>
      <c r="M779" s="88" t="s">
        <v>984</v>
      </c>
      <c r="N779" s="88" t="s">
        <v>2259</v>
      </c>
    </row>
    <row r="780" ht="36" spans="1:14">
      <c r="A780" s="41">
        <v>7</v>
      </c>
      <c r="B780" s="86" t="s">
        <v>2964</v>
      </c>
      <c r="C780" s="86" t="s">
        <v>2965</v>
      </c>
      <c r="D780" s="157" t="s">
        <v>43</v>
      </c>
      <c r="E780" s="88" t="s">
        <v>2271</v>
      </c>
      <c r="F780" s="89" t="s">
        <v>2966</v>
      </c>
      <c r="G780" s="91">
        <v>10</v>
      </c>
      <c r="H780" s="83" t="s">
        <v>2445</v>
      </c>
      <c r="I780" s="91">
        <v>10</v>
      </c>
      <c r="J780" s="86" t="s">
        <v>2967</v>
      </c>
      <c r="K780" s="76">
        <v>43556</v>
      </c>
      <c r="L780" s="97">
        <v>43711</v>
      </c>
      <c r="M780" s="88" t="s">
        <v>984</v>
      </c>
      <c r="N780" s="88" t="s">
        <v>2272</v>
      </c>
    </row>
    <row r="781" ht="24" spans="1:14">
      <c r="A781" s="41">
        <v>8</v>
      </c>
      <c r="B781" s="86" t="s">
        <v>2968</v>
      </c>
      <c r="C781" s="86" t="s">
        <v>2969</v>
      </c>
      <c r="D781" s="157" t="s">
        <v>43</v>
      </c>
      <c r="E781" s="88" t="s">
        <v>414</v>
      </c>
      <c r="F781" s="89" t="s">
        <v>653</v>
      </c>
      <c r="G781" s="91">
        <v>10</v>
      </c>
      <c r="H781" s="83" t="s">
        <v>2445</v>
      </c>
      <c r="I781" s="91">
        <v>10</v>
      </c>
      <c r="J781" s="86" t="s">
        <v>2970</v>
      </c>
      <c r="K781" s="76">
        <v>43556</v>
      </c>
      <c r="L781" s="97">
        <v>43803</v>
      </c>
      <c r="M781" s="88" t="s">
        <v>984</v>
      </c>
      <c r="N781" s="88" t="s">
        <v>2252</v>
      </c>
    </row>
    <row r="782" ht="24" spans="1:14">
      <c r="A782" s="41">
        <v>9</v>
      </c>
      <c r="B782" s="86" t="s">
        <v>2971</v>
      </c>
      <c r="C782" s="86" t="s">
        <v>2972</v>
      </c>
      <c r="D782" s="157" t="s">
        <v>43</v>
      </c>
      <c r="E782" s="88" t="s">
        <v>1866</v>
      </c>
      <c r="F782" s="89" t="s">
        <v>2973</v>
      </c>
      <c r="G782" s="91">
        <v>10</v>
      </c>
      <c r="H782" s="83" t="s">
        <v>2445</v>
      </c>
      <c r="I782" s="91">
        <v>10</v>
      </c>
      <c r="J782" s="86" t="s">
        <v>2974</v>
      </c>
      <c r="K782" s="76">
        <v>43556</v>
      </c>
      <c r="L782" s="97">
        <v>43682</v>
      </c>
      <c r="M782" s="88" t="s">
        <v>984</v>
      </c>
      <c r="N782" s="88" t="s">
        <v>2975</v>
      </c>
    </row>
    <row r="783" ht="96" spans="1:14">
      <c r="A783" s="41">
        <v>10</v>
      </c>
      <c r="B783" s="86" t="s">
        <v>2976</v>
      </c>
      <c r="C783" s="86" t="s">
        <v>2977</v>
      </c>
      <c r="D783" s="157" t="s">
        <v>43</v>
      </c>
      <c r="E783" s="41" t="s">
        <v>701</v>
      </c>
      <c r="F783" s="89" t="s">
        <v>872</v>
      </c>
      <c r="G783" s="91">
        <v>10</v>
      </c>
      <c r="H783" s="83" t="s">
        <v>2445</v>
      </c>
      <c r="I783" s="91">
        <v>10</v>
      </c>
      <c r="J783" s="85" t="s">
        <v>2978</v>
      </c>
      <c r="K783" s="76">
        <v>43556</v>
      </c>
      <c r="L783" s="97">
        <v>43682</v>
      </c>
      <c r="M783" s="88" t="s">
        <v>984</v>
      </c>
      <c r="N783" s="41" t="s">
        <v>2979</v>
      </c>
    </row>
    <row r="784" ht="36" spans="1:14">
      <c r="A784" s="41">
        <v>11</v>
      </c>
      <c r="B784" s="86" t="s">
        <v>2980</v>
      </c>
      <c r="C784" s="86" t="s">
        <v>2981</v>
      </c>
      <c r="D784" s="157" t="s">
        <v>43</v>
      </c>
      <c r="E784" s="41" t="s">
        <v>701</v>
      </c>
      <c r="F784" s="89" t="s">
        <v>606</v>
      </c>
      <c r="G784" s="91">
        <v>10</v>
      </c>
      <c r="H784" s="83" t="s">
        <v>2445</v>
      </c>
      <c r="I784" s="91">
        <v>10</v>
      </c>
      <c r="J784" s="86" t="s">
        <v>2982</v>
      </c>
      <c r="K784" s="76">
        <v>43556</v>
      </c>
      <c r="L784" s="97">
        <v>43682</v>
      </c>
      <c r="M784" s="88" t="s">
        <v>984</v>
      </c>
      <c r="N784" s="41" t="s">
        <v>2979</v>
      </c>
    </row>
    <row r="785" ht="24" spans="1:14">
      <c r="A785" s="41">
        <v>12</v>
      </c>
      <c r="B785" s="90" t="s">
        <v>2983</v>
      </c>
      <c r="C785" s="90" t="s">
        <v>2984</v>
      </c>
      <c r="D785" s="157" t="s">
        <v>43</v>
      </c>
      <c r="E785" s="87" t="s">
        <v>240</v>
      </c>
      <c r="F785" s="89" t="s">
        <v>2985</v>
      </c>
      <c r="G785" s="91">
        <v>10</v>
      </c>
      <c r="H785" s="83" t="s">
        <v>2445</v>
      </c>
      <c r="I785" s="91">
        <v>10</v>
      </c>
      <c r="J785" s="90" t="s">
        <v>2986</v>
      </c>
      <c r="K785" s="76">
        <v>43556</v>
      </c>
      <c r="L785" s="97">
        <v>43682</v>
      </c>
      <c r="M785" s="88" t="s">
        <v>984</v>
      </c>
      <c r="N785" s="88" t="s">
        <v>2987</v>
      </c>
    </row>
    <row r="786" ht="36" spans="1:14">
      <c r="A786" s="41">
        <v>13</v>
      </c>
      <c r="B786" s="90" t="s">
        <v>2988</v>
      </c>
      <c r="C786" s="90" t="s">
        <v>851</v>
      </c>
      <c r="D786" s="157" t="s">
        <v>43</v>
      </c>
      <c r="E786" s="87" t="s">
        <v>240</v>
      </c>
      <c r="F786" s="89" t="s">
        <v>653</v>
      </c>
      <c r="G786" s="91">
        <v>10</v>
      </c>
      <c r="H786" s="83" t="s">
        <v>2445</v>
      </c>
      <c r="I786" s="91">
        <v>10</v>
      </c>
      <c r="J786" s="90" t="s">
        <v>2989</v>
      </c>
      <c r="K786" s="76">
        <v>43556</v>
      </c>
      <c r="L786" s="97">
        <v>43682</v>
      </c>
      <c r="M786" s="88" t="s">
        <v>984</v>
      </c>
      <c r="N786" s="88" t="s">
        <v>2987</v>
      </c>
    </row>
    <row r="787" ht="24" spans="1:14">
      <c r="A787" s="41">
        <v>14</v>
      </c>
      <c r="B787" s="86" t="s">
        <v>2990</v>
      </c>
      <c r="C787" s="86" t="s">
        <v>2736</v>
      </c>
      <c r="D787" s="157" t="s">
        <v>43</v>
      </c>
      <c r="E787" s="88" t="s">
        <v>2214</v>
      </c>
      <c r="F787" s="89" t="s">
        <v>2991</v>
      </c>
      <c r="G787" s="91">
        <v>2</v>
      </c>
      <c r="H787" s="83" t="s">
        <v>2445</v>
      </c>
      <c r="I787" s="91">
        <v>2</v>
      </c>
      <c r="J787" s="86" t="s">
        <v>2992</v>
      </c>
      <c r="K787" s="76">
        <v>43556</v>
      </c>
      <c r="L787" s="97">
        <v>43682</v>
      </c>
      <c r="M787" s="88" t="s">
        <v>984</v>
      </c>
      <c r="N787" s="88" t="s">
        <v>2216</v>
      </c>
    </row>
    <row r="788" ht="36" spans="1:14">
      <c r="A788" s="41">
        <v>15</v>
      </c>
      <c r="B788" s="86" t="s">
        <v>2993</v>
      </c>
      <c r="C788" s="86" t="s">
        <v>2994</v>
      </c>
      <c r="D788" s="157" t="s">
        <v>43</v>
      </c>
      <c r="E788" s="88" t="s">
        <v>2214</v>
      </c>
      <c r="F788" s="89" t="s">
        <v>945</v>
      </c>
      <c r="G788" s="91">
        <v>8</v>
      </c>
      <c r="H788" s="83" t="s">
        <v>2445</v>
      </c>
      <c r="I788" s="91">
        <v>8</v>
      </c>
      <c r="J788" s="86" t="s">
        <v>2995</v>
      </c>
      <c r="K788" s="76">
        <v>43556</v>
      </c>
      <c r="L788" s="97">
        <v>43682</v>
      </c>
      <c r="M788" s="88" t="s">
        <v>984</v>
      </c>
      <c r="N788" s="88" t="s">
        <v>2216</v>
      </c>
    </row>
    <row r="789" ht="24" spans="1:14">
      <c r="A789" s="41">
        <v>16</v>
      </c>
      <c r="B789" s="86" t="s">
        <v>2996</v>
      </c>
      <c r="C789" s="86" t="s">
        <v>2997</v>
      </c>
      <c r="D789" s="157" t="s">
        <v>43</v>
      </c>
      <c r="E789" s="88" t="s">
        <v>1600</v>
      </c>
      <c r="F789" s="89" t="s">
        <v>592</v>
      </c>
      <c r="G789" s="91">
        <v>10</v>
      </c>
      <c r="H789" s="83" t="s">
        <v>2445</v>
      </c>
      <c r="I789" s="91">
        <v>10</v>
      </c>
      <c r="J789" s="86" t="s">
        <v>2946</v>
      </c>
      <c r="K789" s="76">
        <v>43556</v>
      </c>
      <c r="L789" s="97">
        <v>43682</v>
      </c>
      <c r="M789" s="88" t="s">
        <v>984</v>
      </c>
      <c r="N789" s="88" t="s">
        <v>2998</v>
      </c>
    </row>
    <row r="790" ht="24" spans="1:14">
      <c r="A790" s="41">
        <v>17</v>
      </c>
      <c r="B790" s="86" t="s">
        <v>2999</v>
      </c>
      <c r="C790" s="86" t="s">
        <v>3000</v>
      </c>
      <c r="D790" s="157" t="s">
        <v>43</v>
      </c>
      <c r="E790" s="88" t="s">
        <v>2525</v>
      </c>
      <c r="F790" s="89" t="s">
        <v>2966</v>
      </c>
      <c r="G790" s="91">
        <v>10</v>
      </c>
      <c r="H790" s="83" t="s">
        <v>2445</v>
      </c>
      <c r="I790" s="91">
        <v>10</v>
      </c>
      <c r="J790" s="86" t="s">
        <v>2929</v>
      </c>
      <c r="K790" s="76">
        <v>43556</v>
      </c>
      <c r="L790" s="97">
        <v>43682</v>
      </c>
      <c r="M790" s="88" t="s">
        <v>984</v>
      </c>
      <c r="N790" s="88" t="s">
        <v>3001</v>
      </c>
    </row>
    <row r="791" ht="24" spans="1:14">
      <c r="A791" s="41">
        <v>18</v>
      </c>
      <c r="B791" s="86" t="s">
        <v>3002</v>
      </c>
      <c r="C791" s="86" t="s">
        <v>3003</v>
      </c>
      <c r="D791" s="157" t="s">
        <v>43</v>
      </c>
      <c r="E791" s="88" t="s">
        <v>362</v>
      </c>
      <c r="F791" s="89" t="s">
        <v>3004</v>
      </c>
      <c r="G791" s="91">
        <v>10</v>
      </c>
      <c r="H791" s="83" t="s">
        <v>2445</v>
      </c>
      <c r="I791" s="91">
        <v>10</v>
      </c>
      <c r="J791" s="86" t="s">
        <v>3005</v>
      </c>
      <c r="K791" s="76">
        <v>43556</v>
      </c>
      <c r="L791" s="97">
        <v>43682</v>
      </c>
      <c r="M791" s="88" t="s">
        <v>984</v>
      </c>
      <c r="N791" s="88" t="s">
        <v>3006</v>
      </c>
    </row>
    <row r="792" ht="24" spans="1:14">
      <c r="A792" s="41">
        <v>19</v>
      </c>
      <c r="B792" s="93" t="s">
        <v>3007</v>
      </c>
      <c r="C792" s="86" t="s">
        <v>3008</v>
      </c>
      <c r="D792" s="157" t="s">
        <v>43</v>
      </c>
      <c r="E792" s="89" t="s">
        <v>3009</v>
      </c>
      <c r="F792" s="89" t="s">
        <v>1034</v>
      </c>
      <c r="G792" s="91">
        <v>10</v>
      </c>
      <c r="H792" s="83" t="s">
        <v>2445</v>
      </c>
      <c r="I792" s="91">
        <v>10</v>
      </c>
      <c r="J792" s="86" t="s">
        <v>3010</v>
      </c>
      <c r="K792" s="76">
        <v>43556</v>
      </c>
      <c r="L792" s="97">
        <v>43682</v>
      </c>
      <c r="M792" s="88" t="s">
        <v>984</v>
      </c>
      <c r="N792" s="89" t="s">
        <v>3011</v>
      </c>
    </row>
    <row r="793" ht="36" spans="1:14">
      <c r="A793" s="41">
        <v>20</v>
      </c>
      <c r="B793" s="93" t="s">
        <v>3012</v>
      </c>
      <c r="C793" s="93" t="s">
        <v>3013</v>
      </c>
      <c r="D793" s="157" t="s">
        <v>43</v>
      </c>
      <c r="E793" s="157" t="s">
        <v>1592</v>
      </c>
      <c r="F793" s="89" t="s">
        <v>1875</v>
      </c>
      <c r="G793" s="91">
        <v>30</v>
      </c>
      <c r="H793" s="83" t="s">
        <v>2445</v>
      </c>
      <c r="I793" s="91">
        <v>30</v>
      </c>
      <c r="J793" s="93" t="s">
        <v>3014</v>
      </c>
      <c r="K793" s="76">
        <v>43556</v>
      </c>
      <c r="L793" s="97">
        <v>43775</v>
      </c>
      <c r="M793" s="88" t="s">
        <v>984</v>
      </c>
      <c r="N793" s="157" t="s">
        <v>3015</v>
      </c>
    </row>
    <row r="794" ht="21" customHeight="1" spans="1:14">
      <c r="A794" s="19"/>
      <c r="B794" s="20" t="s">
        <v>47</v>
      </c>
      <c r="C794" s="20"/>
      <c r="D794" s="19"/>
      <c r="E794" s="19"/>
      <c r="F794" s="17"/>
      <c r="G794" s="29"/>
      <c r="H794" s="19"/>
      <c r="I794" s="29"/>
      <c r="J794" s="20"/>
      <c r="K794" s="56"/>
      <c r="L794" s="56"/>
      <c r="M794" s="19"/>
      <c r="N794" s="19">
        <v>170</v>
      </c>
    </row>
    <row r="795" ht="48" spans="1:14">
      <c r="A795" s="19">
        <v>1</v>
      </c>
      <c r="B795" s="68" t="s">
        <v>3016</v>
      </c>
      <c r="C795" s="68" t="s">
        <v>3017</v>
      </c>
      <c r="D795" s="67" t="s">
        <v>47</v>
      </c>
      <c r="E795" s="67" t="s">
        <v>674</v>
      </c>
      <c r="F795" s="67" t="s">
        <v>2757</v>
      </c>
      <c r="G795" s="70">
        <v>20</v>
      </c>
      <c r="H795" s="83" t="s">
        <v>2445</v>
      </c>
      <c r="I795" s="70">
        <v>20</v>
      </c>
      <c r="J795" s="68" t="s">
        <v>3018</v>
      </c>
      <c r="K795" s="73">
        <v>43586</v>
      </c>
      <c r="L795" s="73">
        <v>43709</v>
      </c>
      <c r="M795" s="67" t="s">
        <v>50</v>
      </c>
      <c r="N795" s="67" t="s">
        <v>3019</v>
      </c>
    </row>
    <row r="796" ht="24" spans="1:14">
      <c r="A796" s="19">
        <v>2</v>
      </c>
      <c r="B796" s="68" t="s">
        <v>3020</v>
      </c>
      <c r="C796" s="68" t="s">
        <v>3021</v>
      </c>
      <c r="D796" s="67" t="s">
        <v>47</v>
      </c>
      <c r="E796" s="67" t="s">
        <v>3022</v>
      </c>
      <c r="F796" s="67" t="s">
        <v>1055</v>
      </c>
      <c r="G796" s="70">
        <v>20</v>
      </c>
      <c r="H796" s="83" t="s">
        <v>2445</v>
      </c>
      <c r="I796" s="70">
        <v>20</v>
      </c>
      <c r="J796" s="68" t="s">
        <v>3023</v>
      </c>
      <c r="K796" s="73">
        <v>43556</v>
      </c>
      <c r="L796" s="73">
        <v>43709</v>
      </c>
      <c r="M796" s="67" t="s">
        <v>50</v>
      </c>
      <c r="N796" s="67" t="s">
        <v>3024</v>
      </c>
    </row>
    <row r="797" ht="36" spans="1:14">
      <c r="A797" s="19">
        <v>3</v>
      </c>
      <c r="B797" s="68" t="s">
        <v>3025</v>
      </c>
      <c r="C797" s="85" t="s">
        <v>3026</v>
      </c>
      <c r="D797" s="67" t="s">
        <v>47</v>
      </c>
      <c r="E797" s="67" t="s">
        <v>281</v>
      </c>
      <c r="F797" s="41" t="s">
        <v>3027</v>
      </c>
      <c r="G797" s="94">
        <v>16</v>
      </c>
      <c r="H797" s="83" t="s">
        <v>2445</v>
      </c>
      <c r="I797" s="94">
        <v>16</v>
      </c>
      <c r="J797" s="68" t="s">
        <v>3028</v>
      </c>
      <c r="K797" s="73">
        <v>43586</v>
      </c>
      <c r="L797" s="73">
        <v>43709</v>
      </c>
      <c r="M797" s="67" t="s">
        <v>50</v>
      </c>
      <c r="N797" s="41" t="s">
        <v>3029</v>
      </c>
    </row>
    <row r="798" ht="36" spans="1:14">
      <c r="A798" s="19">
        <v>4</v>
      </c>
      <c r="B798" s="68" t="s">
        <v>3030</v>
      </c>
      <c r="C798" s="68" t="s">
        <v>3031</v>
      </c>
      <c r="D798" s="67" t="s">
        <v>47</v>
      </c>
      <c r="E798" s="67" t="s">
        <v>281</v>
      </c>
      <c r="F798" s="67" t="s">
        <v>1346</v>
      </c>
      <c r="G798" s="70">
        <v>4</v>
      </c>
      <c r="H798" s="83" t="s">
        <v>2445</v>
      </c>
      <c r="I798" s="70">
        <v>4</v>
      </c>
      <c r="J798" s="92" t="s">
        <v>3032</v>
      </c>
      <c r="K798" s="73">
        <v>43586</v>
      </c>
      <c r="L798" s="73">
        <v>43709</v>
      </c>
      <c r="M798" s="67" t="s">
        <v>50</v>
      </c>
      <c r="N798" s="41" t="s">
        <v>3029</v>
      </c>
    </row>
    <row r="799" ht="48" spans="1:14">
      <c r="A799" s="19">
        <v>5</v>
      </c>
      <c r="B799" s="68" t="s">
        <v>3033</v>
      </c>
      <c r="C799" s="68" t="s">
        <v>3034</v>
      </c>
      <c r="D799" s="67" t="s">
        <v>47</v>
      </c>
      <c r="E799" s="67" t="s">
        <v>3035</v>
      </c>
      <c r="F799" s="67" t="s">
        <v>3036</v>
      </c>
      <c r="G799" s="70">
        <v>15</v>
      </c>
      <c r="H799" s="83" t="s">
        <v>2445</v>
      </c>
      <c r="I799" s="70">
        <v>15</v>
      </c>
      <c r="J799" s="68" t="s">
        <v>3037</v>
      </c>
      <c r="K799" s="73">
        <v>43556</v>
      </c>
      <c r="L799" s="73">
        <v>43709</v>
      </c>
      <c r="M799" s="67" t="s">
        <v>50</v>
      </c>
      <c r="N799" s="67" t="s">
        <v>3038</v>
      </c>
    </row>
    <row r="800" ht="48" spans="1:14">
      <c r="A800" s="19">
        <v>6</v>
      </c>
      <c r="B800" s="68" t="s">
        <v>3039</v>
      </c>
      <c r="C800" s="68" t="s">
        <v>3040</v>
      </c>
      <c r="D800" s="67" t="s">
        <v>47</v>
      </c>
      <c r="E800" s="67" t="s">
        <v>3041</v>
      </c>
      <c r="F800" s="67" t="s">
        <v>766</v>
      </c>
      <c r="G800" s="70">
        <v>15</v>
      </c>
      <c r="H800" s="83" t="s">
        <v>2445</v>
      </c>
      <c r="I800" s="70">
        <v>15</v>
      </c>
      <c r="J800" s="68" t="s">
        <v>3042</v>
      </c>
      <c r="K800" s="73">
        <v>43556</v>
      </c>
      <c r="L800" s="73">
        <v>43709</v>
      </c>
      <c r="M800" s="67" t="s">
        <v>50</v>
      </c>
      <c r="N800" s="67" t="s">
        <v>3043</v>
      </c>
    </row>
    <row r="801" ht="48" spans="1:14">
      <c r="A801" s="19">
        <v>7</v>
      </c>
      <c r="B801" s="68" t="s">
        <v>3044</v>
      </c>
      <c r="C801" s="68" t="s">
        <v>3045</v>
      </c>
      <c r="D801" s="67" t="s">
        <v>47</v>
      </c>
      <c r="E801" s="67" t="s">
        <v>390</v>
      </c>
      <c r="F801" s="67" t="s">
        <v>1346</v>
      </c>
      <c r="G801" s="70">
        <v>20</v>
      </c>
      <c r="H801" s="83" t="s">
        <v>2445</v>
      </c>
      <c r="I801" s="70">
        <v>20</v>
      </c>
      <c r="J801" s="68" t="s">
        <v>3046</v>
      </c>
      <c r="K801" s="73">
        <v>43556</v>
      </c>
      <c r="L801" s="73">
        <v>43709</v>
      </c>
      <c r="M801" s="67" t="s">
        <v>50</v>
      </c>
      <c r="N801" s="67" t="s">
        <v>1814</v>
      </c>
    </row>
    <row r="802" ht="36" spans="1:14">
      <c r="A802" s="19">
        <v>8</v>
      </c>
      <c r="B802" s="68" t="s">
        <v>3047</v>
      </c>
      <c r="C802" s="85" t="s">
        <v>3048</v>
      </c>
      <c r="D802" s="67" t="s">
        <v>47</v>
      </c>
      <c r="E802" s="67" t="s">
        <v>1560</v>
      </c>
      <c r="F802" s="67" t="s">
        <v>1055</v>
      </c>
      <c r="G802" s="94">
        <v>20</v>
      </c>
      <c r="H802" s="83" t="s">
        <v>2445</v>
      </c>
      <c r="I802" s="94">
        <v>20</v>
      </c>
      <c r="J802" s="68" t="s">
        <v>3049</v>
      </c>
      <c r="K802" s="73">
        <v>43558</v>
      </c>
      <c r="L802" s="73">
        <v>43711</v>
      </c>
      <c r="M802" s="67" t="s">
        <v>50</v>
      </c>
      <c r="N802" s="41" t="s">
        <v>3050</v>
      </c>
    </row>
    <row r="803" ht="48" spans="1:14">
      <c r="A803" s="19">
        <v>9</v>
      </c>
      <c r="B803" s="68" t="s">
        <v>3051</v>
      </c>
      <c r="C803" s="85" t="s">
        <v>3052</v>
      </c>
      <c r="D803" s="67" t="s">
        <v>47</v>
      </c>
      <c r="E803" s="67" t="s">
        <v>1807</v>
      </c>
      <c r="F803" s="67" t="s">
        <v>766</v>
      </c>
      <c r="G803" s="94">
        <v>20</v>
      </c>
      <c r="H803" s="83" t="s">
        <v>2445</v>
      </c>
      <c r="I803" s="94">
        <v>20</v>
      </c>
      <c r="J803" s="68" t="s">
        <v>3053</v>
      </c>
      <c r="K803" s="73">
        <v>43559</v>
      </c>
      <c r="L803" s="73">
        <v>43712</v>
      </c>
      <c r="M803" s="67" t="s">
        <v>3054</v>
      </c>
      <c r="N803" s="41" t="s">
        <v>3055</v>
      </c>
    </row>
    <row r="804" ht="48" spans="1:14">
      <c r="A804" s="19">
        <v>10</v>
      </c>
      <c r="B804" s="68" t="s">
        <v>3056</v>
      </c>
      <c r="C804" s="85" t="s">
        <v>3057</v>
      </c>
      <c r="D804" s="67" t="s">
        <v>47</v>
      </c>
      <c r="E804" s="67" t="s">
        <v>524</v>
      </c>
      <c r="F804" s="67" t="s">
        <v>766</v>
      </c>
      <c r="G804" s="94">
        <v>20</v>
      </c>
      <c r="H804" s="83" t="s">
        <v>2445</v>
      </c>
      <c r="I804" s="94">
        <v>20</v>
      </c>
      <c r="J804" s="68" t="s">
        <v>3058</v>
      </c>
      <c r="K804" s="73">
        <v>43560</v>
      </c>
      <c r="L804" s="73">
        <v>43713</v>
      </c>
      <c r="M804" s="67" t="s">
        <v>50</v>
      </c>
      <c r="N804" s="41" t="s">
        <v>3059</v>
      </c>
    </row>
    <row r="805" ht="19" customHeight="1" spans="1:14">
      <c r="A805" s="19"/>
      <c r="B805" s="20" t="s">
        <v>51</v>
      </c>
      <c r="C805" s="20"/>
      <c r="D805" s="19"/>
      <c r="E805" s="19"/>
      <c r="F805" s="17"/>
      <c r="G805" s="29"/>
      <c r="H805" s="19"/>
      <c r="I805" s="29"/>
      <c r="J805" s="20"/>
      <c r="K805" s="56"/>
      <c r="L805" s="56"/>
      <c r="M805" s="19"/>
      <c r="N805" s="19">
        <v>170</v>
      </c>
    </row>
    <row r="806" ht="24" spans="1:14">
      <c r="A806" s="78">
        <v>1</v>
      </c>
      <c r="B806" s="95" t="s">
        <v>3060</v>
      </c>
      <c r="C806" s="95" t="s">
        <v>3061</v>
      </c>
      <c r="D806" s="78" t="s">
        <v>51</v>
      </c>
      <c r="E806" s="78" t="s">
        <v>211</v>
      </c>
      <c r="F806" s="78" t="s">
        <v>3062</v>
      </c>
      <c r="G806" s="29">
        <v>4</v>
      </c>
      <c r="H806" s="83" t="s">
        <v>2445</v>
      </c>
      <c r="I806" s="29">
        <v>4</v>
      </c>
      <c r="J806" s="95" t="s">
        <v>3063</v>
      </c>
      <c r="K806" s="73">
        <v>43560</v>
      </c>
      <c r="L806" s="73">
        <v>43621</v>
      </c>
      <c r="M806" s="78" t="s">
        <v>54</v>
      </c>
      <c r="N806" s="78" t="s">
        <v>749</v>
      </c>
    </row>
    <row r="807" ht="24" spans="1:14">
      <c r="A807" s="78">
        <v>2</v>
      </c>
      <c r="B807" s="95" t="s">
        <v>3064</v>
      </c>
      <c r="C807" s="95" t="s">
        <v>3065</v>
      </c>
      <c r="D807" s="78" t="s">
        <v>51</v>
      </c>
      <c r="E807" s="78" t="s">
        <v>211</v>
      </c>
      <c r="F807" s="78" t="s">
        <v>3062</v>
      </c>
      <c r="G807" s="29">
        <v>6</v>
      </c>
      <c r="H807" s="83" t="s">
        <v>2445</v>
      </c>
      <c r="I807" s="29">
        <v>6</v>
      </c>
      <c r="J807" s="95" t="s">
        <v>3063</v>
      </c>
      <c r="K807" s="73">
        <v>43560</v>
      </c>
      <c r="L807" s="73">
        <v>43621</v>
      </c>
      <c r="M807" s="78" t="s">
        <v>54</v>
      </c>
      <c r="N807" s="78" t="s">
        <v>749</v>
      </c>
    </row>
    <row r="808" ht="24" spans="1:14">
      <c r="A808" s="78">
        <v>3</v>
      </c>
      <c r="B808" s="95" t="s">
        <v>3066</v>
      </c>
      <c r="C808" s="95" t="s">
        <v>3067</v>
      </c>
      <c r="D808" s="78" t="s">
        <v>51</v>
      </c>
      <c r="E808" s="78" t="s">
        <v>1544</v>
      </c>
      <c r="F808" s="78" t="s">
        <v>3068</v>
      </c>
      <c r="G808" s="96">
        <v>10</v>
      </c>
      <c r="H808" s="83" t="s">
        <v>2445</v>
      </c>
      <c r="I808" s="96">
        <v>10</v>
      </c>
      <c r="J808" s="95" t="s">
        <v>3069</v>
      </c>
      <c r="K808" s="73">
        <v>43560</v>
      </c>
      <c r="L808" s="73">
        <v>43621</v>
      </c>
      <c r="M808" s="78" t="s">
        <v>54</v>
      </c>
      <c r="N808" s="78" t="s">
        <v>1773</v>
      </c>
    </row>
    <row r="809" ht="24" spans="1:14">
      <c r="A809" s="78">
        <v>4</v>
      </c>
      <c r="B809" s="95" t="s">
        <v>3070</v>
      </c>
      <c r="C809" s="95" t="s">
        <v>3071</v>
      </c>
      <c r="D809" s="78" t="s">
        <v>51</v>
      </c>
      <c r="E809" s="78" t="s">
        <v>2016</v>
      </c>
      <c r="F809" s="78" t="s">
        <v>1346</v>
      </c>
      <c r="G809" s="29">
        <v>10</v>
      </c>
      <c r="H809" s="83" t="s">
        <v>2445</v>
      </c>
      <c r="I809" s="29">
        <v>10</v>
      </c>
      <c r="J809" s="95" t="s">
        <v>3072</v>
      </c>
      <c r="K809" s="73">
        <v>43560</v>
      </c>
      <c r="L809" s="73">
        <v>43621</v>
      </c>
      <c r="M809" s="78" t="s">
        <v>54</v>
      </c>
      <c r="N809" s="78" t="s">
        <v>3073</v>
      </c>
    </row>
    <row r="810" ht="24" spans="1:14">
      <c r="A810" s="78">
        <v>5</v>
      </c>
      <c r="B810" s="95" t="s">
        <v>3074</v>
      </c>
      <c r="C810" s="95" t="s">
        <v>3075</v>
      </c>
      <c r="D810" s="78" t="s">
        <v>51</v>
      </c>
      <c r="E810" s="78" t="s">
        <v>692</v>
      </c>
      <c r="F810" s="78" t="s">
        <v>766</v>
      </c>
      <c r="G810" s="96">
        <v>10</v>
      </c>
      <c r="H810" s="83" t="s">
        <v>2445</v>
      </c>
      <c r="I810" s="96">
        <v>10</v>
      </c>
      <c r="J810" s="95" t="s">
        <v>3076</v>
      </c>
      <c r="K810" s="73">
        <v>43560</v>
      </c>
      <c r="L810" s="73">
        <v>43621</v>
      </c>
      <c r="M810" s="78" t="s">
        <v>54</v>
      </c>
      <c r="N810" s="78" t="s">
        <v>3077</v>
      </c>
    </row>
    <row r="811" ht="24" spans="1:14">
      <c r="A811" s="78">
        <v>6</v>
      </c>
      <c r="B811" s="95" t="s">
        <v>3078</v>
      </c>
      <c r="C811" s="95" t="s">
        <v>3079</v>
      </c>
      <c r="D811" s="78" t="s">
        <v>51</v>
      </c>
      <c r="E811" s="78" t="s">
        <v>1516</v>
      </c>
      <c r="F811" s="78" t="s">
        <v>1098</v>
      </c>
      <c r="G811" s="96">
        <v>10</v>
      </c>
      <c r="H811" s="83" t="s">
        <v>2445</v>
      </c>
      <c r="I811" s="96">
        <v>10</v>
      </c>
      <c r="J811" s="95" t="s">
        <v>3080</v>
      </c>
      <c r="K811" s="73">
        <v>43560</v>
      </c>
      <c r="L811" s="73">
        <v>43621</v>
      </c>
      <c r="M811" s="78" t="s">
        <v>54</v>
      </c>
      <c r="N811" s="78" t="s">
        <v>3081</v>
      </c>
    </row>
    <row r="812" ht="24" spans="1:14">
      <c r="A812" s="78">
        <v>7</v>
      </c>
      <c r="B812" s="95" t="s">
        <v>3082</v>
      </c>
      <c r="C812" s="95" t="s">
        <v>3083</v>
      </c>
      <c r="D812" s="78" t="s">
        <v>51</v>
      </c>
      <c r="E812" s="78" t="s">
        <v>462</v>
      </c>
      <c r="F812" s="78" t="s">
        <v>766</v>
      </c>
      <c r="G812" s="29">
        <v>10</v>
      </c>
      <c r="H812" s="83" t="s">
        <v>2445</v>
      </c>
      <c r="I812" s="29">
        <v>10</v>
      </c>
      <c r="J812" s="95" t="s">
        <v>3084</v>
      </c>
      <c r="K812" s="73">
        <v>43560</v>
      </c>
      <c r="L812" s="73">
        <v>43621</v>
      </c>
      <c r="M812" s="78" t="s">
        <v>54</v>
      </c>
      <c r="N812" s="78" t="s">
        <v>2133</v>
      </c>
    </row>
    <row r="813" ht="24" spans="1:14">
      <c r="A813" s="78">
        <v>8</v>
      </c>
      <c r="B813" s="95" t="s">
        <v>3085</v>
      </c>
      <c r="C813" s="95" t="s">
        <v>3086</v>
      </c>
      <c r="D813" s="78" t="s">
        <v>51</v>
      </c>
      <c r="E813" s="78" t="s">
        <v>3087</v>
      </c>
      <c r="F813" s="78" t="s">
        <v>1346</v>
      </c>
      <c r="G813" s="29">
        <v>10</v>
      </c>
      <c r="H813" s="83" t="s">
        <v>2445</v>
      </c>
      <c r="I813" s="29">
        <v>10</v>
      </c>
      <c r="J813" s="95" t="s">
        <v>3088</v>
      </c>
      <c r="K813" s="73">
        <v>43560</v>
      </c>
      <c r="L813" s="73">
        <v>43621</v>
      </c>
      <c r="M813" s="78" t="s">
        <v>54</v>
      </c>
      <c r="N813" s="78" t="s">
        <v>3089</v>
      </c>
    </row>
    <row r="814" ht="36" spans="1:14">
      <c r="A814" s="78">
        <v>9</v>
      </c>
      <c r="B814" s="95" t="s">
        <v>3090</v>
      </c>
      <c r="C814" s="95" t="s">
        <v>3091</v>
      </c>
      <c r="D814" s="78" t="s">
        <v>51</v>
      </c>
      <c r="E814" s="78" t="s">
        <v>687</v>
      </c>
      <c r="F814" s="78" t="s">
        <v>1330</v>
      </c>
      <c r="G814" s="29">
        <v>10</v>
      </c>
      <c r="H814" s="83" t="s">
        <v>2445</v>
      </c>
      <c r="I814" s="29">
        <v>10</v>
      </c>
      <c r="J814" s="95" t="s">
        <v>3092</v>
      </c>
      <c r="K814" s="73">
        <v>43560</v>
      </c>
      <c r="L814" s="73">
        <v>43621</v>
      </c>
      <c r="M814" s="78" t="s">
        <v>54</v>
      </c>
      <c r="N814" s="78" t="s">
        <v>3093</v>
      </c>
    </row>
    <row r="815" ht="24" spans="1:14">
      <c r="A815" s="78">
        <v>10</v>
      </c>
      <c r="B815" s="95" t="s">
        <v>3094</v>
      </c>
      <c r="C815" s="95" t="s">
        <v>3095</v>
      </c>
      <c r="D815" s="78" t="s">
        <v>51</v>
      </c>
      <c r="E815" s="78" t="s">
        <v>1540</v>
      </c>
      <c r="F815" s="78" t="s">
        <v>1330</v>
      </c>
      <c r="G815" s="29">
        <v>10</v>
      </c>
      <c r="H815" s="83" t="s">
        <v>2445</v>
      </c>
      <c r="I815" s="29">
        <v>10</v>
      </c>
      <c r="J815" s="95" t="s">
        <v>3096</v>
      </c>
      <c r="K815" s="73">
        <v>43560</v>
      </c>
      <c r="L815" s="73">
        <v>43621</v>
      </c>
      <c r="M815" s="78" t="s">
        <v>54</v>
      </c>
      <c r="N815" s="78" t="s">
        <v>3097</v>
      </c>
    </row>
    <row r="816" ht="24" spans="1:14">
      <c r="A816" s="78">
        <v>11</v>
      </c>
      <c r="B816" s="95" t="s">
        <v>3098</v>
      </c>
      <c r="C816" s="95" t="s">
        <v>3099</v>
      </c>
      <c r="D816" s="78" t="s">
        <v>51</v>
      </c>
      <c r="E816" s="78" t="s">
        <v>1524</v>
      </c>
      <c r="F816" s="78" t="s">
        <v>1256</v>
      </c>
      <c r="G816" s="29">
        <v>10</v>
      </c>
      <c r="H816" s="83" t="s">
        <v>2445</v>
      </c>
      <c r="I816" s="29">
        <v>10</v>
      </c>
      <c r="J816" s="95" t="s">
        <v>3100</v>
      </c>
      <c r="K816" s="73">
        <v>43560</v>
      </c>
      <c r="L816" s="73">
        <v>43621</v>
      </c>
      <c r="M816" s="78" t="s">
        <v>54</v>
      </c>
      <c r="N816" s="78" t="s">
        <v>1780</v>
      </c>
    </row>
    <row r="817" ht="24" spans="1:14">
      <c r="A817" s="78">
        <v>12</v>
      </c>
      <c r="B817" s="95" t="s">
        <v>3101</v>
      </c>
      <c r="C817" s="95" t="s">
        <v>3102</v>
      </c>
      <c r="D817" s="78" t="s">
        <v>51</v>
      </c>
      <c r="E817" s="78" t="s">
        <v>1775</v>
      </c>
      <c r="F817" s="78" t="s">
        <v>1055</v>
      </c>
      <c r="G817" s="29">
        <v>10</v>
      </c>
      <c r="H817" s="83" t="s">
        <v>2445</v>
      </c>
      <c r="I817" s="29">
        <v>10</v>
      </c>
      <c r="J817" s="95" t="s">
        <v>3103</v>
      </c>
      <c r="K817" s="73">
        <v>43560</v>
      </c>
      <c r="L817" s="73">
        <v>43621</v>
      </c>
      <c r="M817" s="78" t="s">
        <v>54</v>
      </c>
      <c r="N817" s="78" t="s">
        <v>1777</v>
      </c>
    </row>
    <row r="818" ht="36" spans="1:14">
      <c r="A818" s="78">
        <v>13</v>
      </c>
      <c r="B818" s="95" t="s">
        <v>3104</v>
      </c>
      <c r="C818" s="95" t="s">
        <v>3105</v>
      </c>
      <c r="D818" s="78" t="s">
        <v>51</v>
      </c>
      <c r="E818" s="78" t="s">
        <v>1531</v>
      </c>
      <c r="F818" s="78" t="s">
        <v>3106</v>
      </c>
      <c r="G818" s="29">
        <v>10</v>
      </c>
      <c r="H818" s="83" t="s">
        <v>2445</v>
      </c>
      <c r="I818" s="29">
        <v>10</v>
      </c>
      <c r="J818" s="95" t="s">
        <v>3107</v>
      </c>
      <c r="K818" s="73">
        <v>43560</v>
      </c>
      <c r="L818" s="73">
        <v>43621</v>
      </c>
      <c r="M818" s="78" t="s">
        <v>54</v>
      </c>
      <c r="N818" s="78" t="s">
        <v>1769</v>
      </c>
    </row>
    <row r="819" ht="24" spans="1:14">
      <c r="A819" s="78">
        <v>14</v>
      </c>
      <c r="B819" s="95" t="s">
        <v>3108</v>
      </c>
      <c r="C819" s="95" t="s">
        <v>3109</v>
      </c>
      <c r="D819" s="78" t="s">
        <v>51</v>
      </c>
      <c r="E819" s="78" t="s">
        <v>3110</v>
      </c>
      <c r="F819" s="78" t="s">
        <v>2757</v>
      </c>
      <c r="G819" s="29">
        <v>10</v>
      </c>
      <c r="H819" s="83" t="s">
        <v>2445</v>
      </c>
      <c r="I819" s="29">
        <v>10</v>
      </c>
      <c r="J819" s="95" t="s">
        <v>3111</v>
      </c>
      <c r="K819" s="73">
        <v>43560</v>
      </c>
      <c r="L819" s="73">
        <v>43621</v>
      </c>
      <c r="M819" s="78" t="s">
        <v>54</v>
      </c>
      <c r="N819" s="78" t="s">
        <v>3112</v>
      </c>
    </row>
    <row r="820" ht="24" spans="1:14">
      <c r="A820" s="78">
        <v>15</v>
      </c>
      <c r="B820" s="95" t="s">
        <v>3113</v>
      </c>
      <c r="C820" s="95" t="s">
        <v>3114</v>
      </c>
      <c r="D820" s="78" t="s">
        <v>51</v>
      </c>
      <c r="E820" s="78" t="s">
        <v>3115</v>
      </c>
      <c r="F820" s="78" t="s">
        <v>1330</v>
      </c>
      <c r="G820" s="29">
        <v>5</v>
      </c>
      <c r="H820" s="83" t="s">
        <v>2445</v>
      </c>
      <c r="I820" s="29">
        <v>5</v>
      </c>
      <c r="J820" s="95" t="s">
        <v>3116</v>
      </c>
      <c r="K820" s="73">
        <v>43560</v>
      </c>
      <c r="L820" s="73">
        <v>43621</v>
      </c>
      <c r="M820" s="78" t="s">
        <v>54</v>
      </c>
      <c r="N820" s="78" t="s">
        <v>3117</v>
      </c>
    </row>
    <row r="821" ht="36" spans="1:14">
      <c r="A821" s="78">
        <v>16</v>
      </c>
      <c r="B821" s="95" t="s">
        <v>3118</v>
      </c>
      <c r="C821" s="95" t="s">
        <v>3119</v>
      </c>
      <c r="D821" s="78" t="s">
        <v>51</v>
      </c>
      <c r="E821" s="78" t="s">
        <v>3120</v>
      </c>
      <c r="F821" s="78" t="s">
        <v>1098</v>
      </c>
      <c r="G821" s="29">
        <v>5</v>
      </c>
      <c r="H821" s="83" t="s">
        <v>2445</v>
      </c>
      <c r="I821" s="29">
        <v>5</v>
      </c>
      <c r="J821" s="95" t="s">
        <v>3121</v>
      </c>
      <c r="K821" s="73">
        <v>43560</v>
      </c>
      <c r="L821" s="73">
        <v>43621</v>
      </c>
      <c r="M821" s="78" t="s">
        <v>54</v>
      </c>
      <c r="N821" s="78" t="s">
        <v>3117</v>
      </c>
    </row>
    <row r="822" ht="36" spans="1:14">
      <c r="A822" s="78">
        <v>17</v>
      </c>
      <c r="B822" s="95" t="s">
        <v>3122</v>
      </c>
      <c r="C822" s="95" t="s">
        <v>3123</v>
      </c>
      <c r="D822" s="78" t="s">
        <v>51</v>
      </c>
      <c r="E822" s="78" t="s">
        <v>1534</v>
      </c>
      <c r="F822" s="78" t="s">
        <v>1437</v>
      </c>
      <c r="G822" s="29">
        <v>10</v>
      </c>
      <c r="H822" s="83" t="s">
        <v>2445</v>
      </c>
      <c r="I822" s="29">
        <v>10</v>
      </c>
      <c r="J822" s="95" t="s">
        <v>3124</v>
      </c>
      <c r="K822" s="73">
        <v>43560</v>
      </c>
      <c r="L822" s="73">
        <v>43621</v>
      </c>
      <c r="M822" s="78" t="s">
        <v>54</v>
      </c>
      <c r="N822" s="78" t="s">
        <v>3125</v>
      </c>
    </row>
    <row r="823" ht="24" spans="1:14">
      <c r="A823" s="78">
        <v>18</v>
      </c>
      <c r="B823" s="95" t="s">
        <v>3126</v>
      </c>
      <c r="C823" s="95" t="s">
        <v>3127</v>
      </c>
      <c r="D823" s="78" t="s">
        <v>51</v>
      </c>
      <c r="E823" s="78" t="s">
        <v>396</v>
      </c>
      <c r="F823" s="78" t="s">
        <v>1346</v>
      </c>
      <c r="G823" s="96">
        <v>10</v>
      </c>
      <c r="H823" s="83" t="s">
        <v>2445</v>
      </c>
      <c r="I823" s="96">
        <v>10</v>
      </c>
      <c r="J823" s="95" t="s">
        <v>3128</v>
      </c>
      <c r="K823" s="73">
        <v>43560</v>
      </c>
      <c r="L823" s="73">
        <v>43621</v>
      </c>
      <c r="M823" s="78" t="s">
        <v>54</v>
      </c>
      <c r="N823" s="78" t="s">
        <v>3129</v>
      </c>
    </row>
    <row r="824" ht="36" spans="1:14">
      <c r="A824" s="78">
        <v>19</v>
      </c>
      <c r="B824" s="95" t="s">
        <v>3130</v>
      </c>
      <c r="C824" s="95" t="s">
        <v>3131</v>
      </c>
      <c r="D824" s="78" t="s">
        <v>51</v>
      </c>
      <c r="E824" s="78" t="s">
        <v>3132</v>
      </c>
      <c r="F824" s="78" t="s">
        <v>1313</v>
      </c>
      <c r="G824" s="96">
        <v>10</v>
      </c>
      <c r="H824" s="83" t="s">
        <v>2445</v>
      </c>
      <c r="I824" s="96">
        <v>10</v>
      </c>
      <c r="J824" s="95" t="s">
        <v>3133</v>
      </c>
      <c r="K824" s="73">
        <v>43560</v>
      </c>
      <c r="L824" s="73">
        <v>43621</v>
      </c>
      <c r="M824" s="78" t="s">
        <v>54</v>
      </c>
      <c r="N824" s="78" t="s">
        <v>3134</v>
      </c>
    </row>
    <row r="825" ht="18" customHeight="1" spans="1:14">
      <c r="A825" s="19"/>
      <c r="B825" s="20" t="s">
        <v>55</v>
      </c>
      <c r="C825" s="20"/>
      <c r="D825" s="19"/>
      <c r="E825" s="19"/>
      <c r="F825" s="17"/>
      <c r="G825" s="29"/>
      <c r="H825" s="19"/>
      <c r="I825" s="29"/>
      <c r="J825" s="20"/>
      <c r="K825" s="56"/>
      <c r="L825" s="56"/>
      <c r="M825" s="19"/>
      <c r="N825" s="19">
        <v>50</v>
      </c>
    </row>
    <row r="826" ht="48" spans="1:14">
      <c r="A826" s="78">
        <v>1</v>
      </c>
      <c r="B826" s="95" t="s">
        <v>3135</v>
      </c>
      <c r="C826" s="95" t="s">
        <v>3136</v>
      </c>
      <c r="D826" s="78" t="s">
        <v>55</v>
      </c>
      <c r="E826" s="78" t="s">
        <v>2455</v>
      </c>
      <c r="F826" s="78" t="s">
        <v>3137</v>
      </c>
      <c r="G826" s="29">
        <v>10</v>
      </c>
      <c r="H826" s="78" t="s">
        <v>1086</v>
      </c>
      <c r="I826" s="29">
        <v>10</v>
      </c>
      <c r="J826" s="95" t="s">
        <v>3138</v>
      </c>
      <c r="K826" s="98">
        <v>43556</v>
      </c>
      <c r="L826" s="98">
        <v>43647</v>
      </c>
      <c r="M826" s="78" t="s">
        <v>3139</v>
      </c>
      <c r="N826" s="78" t="s">
        <v>3140</v>
      </c>
    </row>
    <row r="827" ht="36" spans="1:14">
      <c r="A827" s="78">
        <v>2</v>
      </c>
      <c r="B827" s="95" t="s">
        <v>3141</v>
      </c>
      <c r="C827" s="95" t="s">
        <v>3142</v>
      </c>
      <c r="D827" s="78" t="s">
        <v>55</v>
      </c>
      <c r="E827" s="78" t="s">
        <v>2375</v>
      </c>
      <c r="F827" s="78" t="s">
        <v>1346</v>
      </c>
      <c r="G827" s="29">
        <v>10</v>
      </c>
      <c r="H827" s="78" t="s">
        <v>1086</v>
      </c>
      <c r="I827" s="29">
        <v>10</v>
      </c>
      <c r="J827" s="95" t="s">
        <v>3143</v>
      </c>
      <c r="K827" s="98">
        <v>43556</v>
      </c>
      <c r="L827" s="98">
        <v>43678</v>
      </c>
      <c r="M827" s="78" t="s">
        <v>3139</v>
      </c>
      <c r="N827" s="78" t="s">
        <v>3144</v>
      </c>
    </row>
    <row r="828" ht="36" spans="1:14">
      <c r="A828" s="78">
        <v>3</v>
      </c>
      <c r="B828" s="95" t="s">
        <v>3145</v>
      </c>
      <c r="C828" s="95" t="s">
        <v>3146</v>
      </c>
      <c r="D828" s="78" t="s">
        <v>55</v>
      </c>
      <c r="E828" s="78" t="s">
        <v>3147</v>
      </c>
      <c r="F828" s="78" t="s">
        <v>1098</v>
      </c>
      <c r="G828" s="29">
        <v>10</v>
      </c>
      <c r="H828" s="78" t="s">
        <v>1086</v>
      </c>
      <c r="I828" s="29">
        <v>10</v>
      </c>
      <c r="J828" s="95" t="s">
        <v>3148</v>
      </c>
      <c r="K828" s="98">
        <v>43556</v>
      </c>
      <c r="L828" s="98">
        <v>43709</v>
      </c>
      <c r="M828" s="78" t="s">
        <v>58</v>
      </c>
      <c r="N828" s="78" t="s">
        <v>3149</v>
      </c>
    </row>
    <row r="829" ht="36" spans="1:14">
      <c r="A829" s="78">
        <v>4</v>
      </c>
      <c r="B829" s="95" t="s">
        <v>3150</v>
      </c>
      <c r="C829" s="95" t="s">
        <v>3151</v>
      </c>
      <c r="D829" s="78" t="s">
        <v>55</v>
      </c>
      <c r="E829" s="78" t="s">
        <v>3152</v>
      </c>
      <c r="F829" s="78" t="s">
        <v>1098</v>
      </c>
      <c r="G829" s="29">
        <v>5</v>
      </c>
      <c r="H829" s="78" t="s">
        <v>1086</v>
      </c>
      <c r="I829" s="29">
        <v>5</v>
      </c>
      <c r="J829" s="95" t="s">
        <v>3153</v>
      </c>
      <c r="K829" s="98">
        <v>43556</v>
      </c>
      <c r="L829" s="98">
        <v>43647</v>
      </c>
      <c r="M829" s="78" t="s">
        <v>3139</v>
      </c>
      <c r="N829" s="78" t="s">
        <v>3154</v>
      </c>
    </row>
    <row r="830" ht="48" spans="1:14">
      <c r="A830" s="78">
        <v>5</v>
      </c>
      <c r="B830" s="95" t="s">
        <v>3155</v>
      </c>
      <c r="C830" s="95" t="s">
        <v>3156</v>
      </c>
      <c r="D830" s="78" t="s">
        <v>55</v>
      </c>
      <c r="E830" s="78" t="s">
        <v>3152</v>
      </c>
      <c r="F830" s="78" t="s">
        <v>1098</v>
      </c>
      <c r="G830" s="29">
        <v>5</v>
      </c>
      <c r="H830" s="78" t="s">
        <v>1086</v>
      </c>
      <c r="I830" s="29">
        <v>5</v>
      </c>
      <c r="J830" s="95" t="s">
        <v>3157</v>
      </c>
      <c r="K830" s="98">
        <v>43556</v>
      </c>
      <c r="L830" s="98">
        <v>43647</v>
      </c>
      <c r="M830" s="78" t="s">
        <v>3139</v>
      </c>
      <c r="N830" s="78" t="s">
        <v>3154</v>
      </c>
    </row>
    <row r="831" ht="36" spans="1:14">
      <c r="A831" s="78">
        <v>6</v>
      </c>
      <c r="B831" s="95" t="s">
        <v>3158</v>
      </c>
      <c r="C831" s="95" t="s">
        <v>3159</v>
      </c>
      <c r="D831" s="78" t="s">
        <v>55</v>
      </c>
      <c r="E831" s="78" t="s">
        <v>3160</v>
      </c>
      <c r="F831" s="78" t="s">
        <v>3161</v>
      </c>
      <c r="G831" s="96">
        <v>10</v>
      </c>
      <c r="H831" s="78" t="s">
        <v>1086</v>
      </c>
      <c r="I831" s="96">
        <v>10</v>
      </c>
      <c r="J831" s="95" t="s">
        <v>3162</v>
      </c>
      <c r="K831" s="98">
        <v>43586</v>
      </c>
      <c r="L831" s="98">
        <v>43800</v>
      </c>
      <c r="M831" s="78" t="s">
        <v>58</v>
      </c>
      <c r="N831" s="78" t="s">
        <v>3163</v>
      </c>
    </row>
    <row r="832" ht="18" customHeight="1" spans="1:14">
      <c r="A832" s="19"/>
      <c r="B832" s="20" t="s">
        <v>59</v>
      </c>
      <c r="C832" s="20"/>
      <c r="D832" s="19"/>
      <c r="E832" s="19"/>
      <c r="F832" s="17"/>
      <c r="G832" s="29"/>
      <c r="H832" s="19"/>
      <c r="I832" s="29"/>
      <c r="J832" s="20"/>
      <c r="K832" s="56"/>
      <c r="L832" s="56"/>
      <c r="M832" s="19"/>
      <c r="N832" s="19">
        <v>30</v>
      </c>
    </row>
    <row r="833" ht="24" spans="1:14">
      <c r="A833" s="19">
        <v>1</v>
      </c>
      <c r="B833" s="71" t="s">
        <v>1741</v>
      </c>
      <c r="C833" s="71" t="s">
        <v>3164</v>
      </c>
      <c r="D833" s="29" t="s">
        <v>59</v>
      </c>
      <c r="E833" s="29" t="s">
        <v>1743</v>
      </c>
      <c r="F833" s="29" t="s">
        <v>3165</v>
      </c>
      <c r="G833" s="82">
        <v>10</v>
      </c>
      <c r="H833" s="83" t="s">
        <v>2445</v>
      </c>
      <c r="I833" s="82">
        <v>10</v>
      </c>
      <c r="J833" s="71" t="s">
        <v>3166</v>
      </c>
      <c r="K833" s="98">
        <v>43586</v>
      </c>
      <c r="L833" s="98">
        <v>43770</v>
      </c>
      <c r="M833" s="29" t="s">
        <v>1141</v>
      </c>
      <c r="N833" s="29" t="s">
        <v>1745</v>
      </c>
    </row>
    <row r="834" ht="36" spans="1:14">
      <c r="A834" s="19">
        <v>2</v>
      </c>
      <c r="B834" s="20" t="s">
        <v>3167</v>
      </c>
      <c r="C834" s="20" t="s">
        <v>3168</v>
      </c>
      <c r="D834" s="29" t="s">
        <v>59</v>
      </c>
      <c r="E834" s="29" t="s">
        <v>3169</v>
      </c>
      <c r="F834" s="29" t="s">
        <v>3170</v>
      </c>
      <c r="G834" s="82">
        <v>10</v>
      </c>
      <c r="H834" s="83" t="s">
        <v>2445</v>
      </c>
      <c r="I834" s="82">
        <v>10</v>
      </c>
      <c r="J834" s="20" t="s">
        <v>3171</v>
      </c>
      <c r="K834" s="55">
        <v>43556</v>
      </c>
      <c r="L834" s="55">
        <v>43709</v>
      </c>
      <c r="M834" s="29" t="s">
        <v>3172</v>
      </c>
      <c r="N834" s="29" t="s">
        <v>3173</v>
      </c>
    </row>
    <row r="835" ht="36" spans="1:14">
      <c r="A835" s="19">
        <v>3</v>
      </c>
      <c r="B835" s="71" t="s">
        <v>3174</v>
      </c>
      <c r="C835" s="71" t="s">
        <v>3175</v>
      </c>
      <c r="D835" s="29" t="s">
        <v>59</v>
      </c>
      <c r="E835" s="29" t="s">
        <v>3176</v>
      </c>
      <c r="F835" s="29" t="s">
        <v>3177</v>
      </c>
      <c r="G835" s="82">
        <v>10</v>
      </c>
      <c r="H835" s="83" t="s">
        <v>2445</v>
      </c>
      <c r="I835" s="82">
        <v>10</v>
      </c>
      <c r="J835" s="71" t="s">
        <v>3178</v>
      </c>
      <c r="K835" s="55">
        <v>43556</v>
      </c>
      <c r="L835" s="55">
        <v>43709</v>
      </c>
      <c r="M835" s="29" t="s">
        <v>1141</v>
      </c>
      <c r="N835" s="29" t="s">
        <v>3179</v>
      </c>
    </row>
    <row r="836" ht="18" customHeight="1" spans="1:14">
      <c r="A836" s="19"/>
      <c r="B836" s="20" t="s">
        <v>63</v>
      </c>
      <c r="C836" s="20"/>
      <c r="D836" s="19"/>
      <c r="E836" s="19"/>
      <c r="F836" s="17"/>
      <c r="G836" s="29"/>
      <c r="H836" s="19"/>
      <c r="I836" s="29"/>
      <c r="J836" s="20"/>
      <c r="K836" s="56"/>
      <c r="L836" s="56"/>
      <c r="M836" s="19"/>
      <c r="N836" s="19">
        <v>105</v>
      </c>
    </row>
    <row r="837" ht="24" spans="1:14">
      <c r="A837" s="78">
        <v>1</v>
      </c>
      <c r="B837" s="95" t="s">
        <v>3180</v>
      </c>
      <c r="C837" s="95" t="s">
        <v>3181</v>
      </c>
      <c r="D837" s="78" t="s">
        <v>63</v>
      </c>
      <c r="E837" s="78" t="s">
        <v>2025</v>
      </c>
      <c r="F837" s="78" t="s">
        <v>1280</v>
      </c>
      <c r="G837" s="29">
        <v>4</v>
      </c>
      <c r="H837" s="83" t="s">
        <v>2445</v>
      </c>
      <c r="I837" s="29">
        <v>4</v>
      </c>
      <c r="J837" s="86" t="s">
        <v>3182</v>
      </c>
      <c r="K837" s="55">
        <v>43556</v>
      </c>
      <c r="L837" s="55">
        <v>43739</v>
      </c>
      <c r="M837" s="78" t="s">
        <v>66</v>
      </c>
      <c r="N837" s="78" t="s">
        <v>3183</v>
      </c>
    </row>
    <row r="838" ht="24" spans="1:14">
      <c r="A838" s="78">
        <v>2</v>
      </c>
      <c r="B838" s="95" t="s">
        <v>3180</v>
      </c>
      <c r="C838" s="95" t="s">
        <v>3184</v>
      </c>
      <c r="D838" s="78" t="s">
        <v>63</v>
      </c>
      <c r="E838" s="78" t="s">
        <v>2025</v>
      </c>
      <c r="F838" s="78" t="s">
        <v>3068</v>
      </c>
      <c r="G838" s="29">
        <v>6</v>
      </c>
      <c r="H838" s="83" t="s">
        <v>2445</v>
      </c>
      <c r="I838" s="29">
        <v>6</v>
      </c>
      <c r="J838" s="86" t="s">
        <v>3185</v>
      </c>
      <c r="K838" s="55">
        <v>43556</v>
      </c>
      <c r="L838" s="55">
        <v>43740</v>
      </c>
      <c r="M838" s="78" t="s">
        <v>66</v>
      </c>
      <c r="N838" s="78" t="s">
        <v>3183</v>
      </c>
    </row>
    <row r="839" ht="24" spans="1:14">
      <c r="A839" s="78">
        <v>3</v>
      </c>
      <c r="B839" s="95" t="s">
        <v>3186</v>
      </c>
      <c r="C839" s="95" t="s">
        <v>3187</v>
      </c>
      <c r="D839" s="78" t="s">
        <v>63</v>
      </c>
      <c r="E839" s="78" t="s">
        <v>2041</v>
      </c>
      <c r="F839" s="78" t="s">
        <v>577</v>
      </c>
      <c r="G839" s="29">
        <v>5</v>
      </c>
      <c r="H839" s="83" t="s">
        <v>2445</v>
      </c>
      <c r="I839" s="29">
        <v>5</v>
      </c>
      <c r="J839" s="95" t="s">
        <v>3188</v>
      </c>
      <c r="K839" s="55">
        <v>43556</v>
      </c>
      <c r="L839" s="55">
        <v>43741</v>
      </c>
      <c r="M839" s="78" t="s">
        <v>66</v>
      </c>
      <c r="N839" s="78" t="s">
        <v>3189</v>
      </c>
    </row>
    <row r="840" ht="24" spans="1:14">
      <c r="A840" s="78">
        <v>4</v>
      </c>
      <c r="B840" s="95" t="s">
        <v>3190</v>
      </c>
      <c r="C840" s="95" t="s">
        <v>3187</v>
      </c>
      <c r="D840" s="78" t="s">
        <v>63</v>
      </c>
      <c r="E840" s="78" t="s">
        <v>2041</v>
      </c>
      <c r="F840" s="78" t="s">
        <v>577</v>
      </c>
      <c r="G840" s="29">
        <v>5</v>
      </c>
      <c r="H840" s="83" t="s">
        <v>2445</v>
      </c>
      <c r="I840" s="29">
        <v>5</v>
      </c>
      <c r="J840" s="95" t="s">
        <v>3188</v>
      </c>
      <c r="K840" s="55">
        <v>43556</v>
      </c>
      <c r="L840" s="55">
        <v>43742</v>
      </c>
      <c r="M840" s="78" t="s">
        <v>66</v>
      </c>
      <c r="N840" s="78" t="s">
        <v>3189</v>
      </c>
    </row>
    <row r="841" ht="24" spans="1:14">
      <c r="A841" s="78">
        <v>5</v>
      </c>
      <c r="B841" s="95" t="s">
        <v>3191</v>
      </c>
      <c r="C841" s="95" t="s">
        <v>3192</v>
      </c>
      <c r="D841" s="78" t="s">
        <v>63</v>
      </c>
      <c r="E841" s="78" t="s">
        <v>1788</v>
      </c>
      <c r="F841" s="78" t="s">
        <v>3193</v>
      </c>
      <c r="G841" s="29">
        <v>15</v>
      </c>
      <c r="H841" s="83" t="s">
        <v>2445</v>
      </c>
      <c r="I841" s="29">
        <v>15</v>
      </c>
      <c r="J841" s="95" t="s">
        <v>3194</v>
      </c>
      <c r="K841" s="55">
        <v>43556</v>
      </c>
      <c r="L841" s="55">
        <v>43743</v>
      </c>
      <c r="M841" s="78" t="s">
        <v>66</v>
      </c>
      <c r="N841" s="78" t="s">
        <v>1788</v>
      </c>
    </row>
    <row r="842" ht="24" spans="1:14">
      <c r="A842" s="78">
        <v>6</v>
      </c>
      <c r="B842" s="95" t="s">
        <v>3195</v>
      </c>
      <c r="C842" s="95" t="s">
        <v>3196</v>
      </c>
      <c r="D842" s="78" t="s">
        <v>63</v>
      </c>
      <c r="E842" s="78" t="s">
        <v>1586</v>
      </c>
      <c r="F842" s="78" t="s">
        <v>1139</v>
      </c>
      <c r="G842" s="29">
        <v>10</v>
      </c>
      <c r="H842" s="83" t="s">
        <v>2445</v>
      </c>
      <c r="I842" s="29">
        <v>10</v>
      </c>
      <c r="J842" s="95" t="s">
        <v>3197</v>
      </c>
      <c r="K842" s="55">
        <v>43556</v>
      </c>
      <c r="L842" s="55">
        <v>43744</v>
      </c>
      <c r="M842" s="78" t="s">
        <v>66</v>
      </c>
      <c r="N842" s="78" t="s">
        <v>1586</v>
      </c>
    </row>
    <row r="843" ht="36" spans="1:14">
      <c r="A843" s="78">
        <v>7</v>
      </c>
      <c r="B843" s="95" t="s">
        <v>3198</v>
      </c>
      <c r="C843" s="95" t="s">
        <v>3199</v>
      </c>
      <c r="D843" s="78" t="s">
        <v>63</v>
      </c>
      <c r="E843" s="78" t="s">
        <v>1586</v>
      </c>
      <c r="F843" s="78" t="s">
        <v>3200</v>
      </c>
      <c r="G843" s="29">
        <v>5</v>
      </c>
      <c r="H843" s="83" t="s">
        <v>2445</v>
      </c>
      <c r="I843" s="29">
        <v>5</v>
      </c>
      <c r="J843" s="95" t="s">
        <v>3201</v>
      </c>
      <c r="K843" s="55">
        <v>43556</v>
      </c>
      <c r="L843" s="55">
        <v>43745</v>
      </c>
      <c r="M843" s="78" t="s">
        <v>66</v>
      </c>
      <c r="N843" s="78" t="s">
        <v>1586</v>
      </c>
    </row>
    <row r="844" ht="48" spans="1:14">
      <c r="A844" s="78">
        <v>8</v>
      </c>
      <c r="B844" s="95" t="s">
        <v>3202</v>
      </c>
      <c r="C844" s="95" t="s">
        <v>3203</v>
      </c>
      <c r="D844" s="78" t="s">
        <v>63</v>
      </c>
      <c r="E844" s="78" t="s">
        <v>3204</v>
      </c>
      <c r="F844" s="78" t="s">
        <v>3205</v>
      </c>
      <c r="G844" s="96">
        <v>4.8</v>
      </c>
      <c r="H844" s="83" t="s">
        <v>2445</v>
      </c>
      <c r="I844" s="96">
        <v>4.8</v>
      </c>
      <c r="J844" s="95" t="s">
        <v>3206</v>
      </c>
      <c r="K844" s="55">
        <v>43556</v>
      </c>
      <c r="L844" s="55">
        <v>43746</v>
      </c>
      <c r="M844" s="78" t="s">
        <v>1267</v>
      </c>
      <c r="N844" s="78" t="s">
        <v>3207</v>
      </c>
    </row>
    <row r="845" ht="48" spans="1:14">
      <c r="A845" s="78">
        <v>9</v>
      </c>
      <c r="B845" s="95" t="s">
        <v>3208</v>
      </c>
      <c r="C845" s="95" t="s">
        <v>3209</v>
      </c>
      <c r="D845" s="78" t="s">
        <v>63</v>
      </c>
      <c r="E845" s="78" t="s">
        <v>3204</v>
      </c>
      <c r="F845" s="78" t="s">
        <v>3205</v>
      </c>
      <c r="G845" s="29">
        <v>5.2</v>
      </c>
      <c r="H845" s="83" t="s">
        <v>2445</v>
      </c>
      <c r="I845" s="29">
        <v>5.2</v>
      </c>
      <c r="J845" s="95" t="s">
        <v>3210</v>
      </c>
      <c r="K845" s="55">
        <v>43556</v>
      </c>
      <c r="L845" s="55">
        <v>43747</v>
      </c>
      <c r="M845" s="78" t="s">
        <v>1267</v>
      </c>
      <c r="N845" s="78" t="s">
        <v>3207</v>
      </c>
    </row>
    <row r="846" ht="24" spans="1:14">
      <c r="A846" s="78">
        <v>10</v>
      </c>
      <c r="B846" s="95" t="s">
        <v>3211</v>
      </c>
      <c r="C846" s="95" t="s">
        <v>3212</v>
      </c>
      <c r="D846" s="78" t="s">
        <v>63</v>
      </c>
      <c r="E846" s="78" t="s">
        <v>1974</v>
      </c>
      <c r="F846" s="78" t="s">
        <v>1034</v>
      </c>
      <c r="G846" s="29">
        <v>4</v>
      </c>
      <c r="H846" s="83" t="s">
        <v>2445</v>
      </c>
      <c r="I846" s="29">
        <v>4</v>
      </c>
      <c r="J846" s="86" t="s">
        <v>3213</v>
      </c>
      <c r="K846" s="55">
        <v>43556</v>
      </c>
      <c r="L846" s="55">
        <v>43748</v>
      </c>
      <c r="M846" s="78" t="s">
        <v>66</v>
      </c>
      <c r="N846" s="78" t="s">
        <v>3214</v>
      </c>
    </row>
    <row r="847" ht="36" spans="1:14">
      <c r="A847" s="78">
        <v>11</v>
      </c>
      <c r="B847" s="95" t="s">
        <v>3215</v>
      </c>
      <c r="C847" s="95" t="s">
        <v>3216</v>
      </c>
      <c r="D847" s="78" t="s">
        <v>63</v>
      </c>
      <c r="E847" s="78" t="s">
        <v>1974</v>
      </c>
      <c r="F847" s="78" t="s">
        <v>1034</v>
      </c>
      <c r="G847" s="29">
        <v>6</v>
      </c>
      <c r="H847" s="83" t="s">
        <v>2445</v>
      </c>
      <c r="I847" s="29">
        <v>6</v>
      </c>
      <c r="J847" s="95" t="s">
        <v>3217</v>
      </c>
      <c r="K847" s="55">
        <v>43556</v>
      </c>
      <c r="L847" s="55">
        <v>43749</v>
      </c>
      <c r="M847" s="78" t="s">
        <v>66</v>
      </c>
      <c r="N847" s="78" t="s">
        <v>3214</v>
      </c>
    </row>
    <row r="848" ht="24" spans="1:14">
      <c r="A848" s="78">
        <v>12</v>
      </c>
      <c r="B848" s="95" t="s">
        <v>3218</v>
      </c>
      <c r="C848" s="95" t="s">
        <v>3219</v>
      </c>
      <c r="D848" s="78" t="s">
        <v>63</v>
      </c>
      <c r="E848" s="78" t="s">
        <v>1783</v>
      </c>
      <c r="F848" s="78" t="s">
        <v>3068</v>
      </c>
      <c r="G848" s="29">
        <v>6</v>
      </c>
      <c r="H848" s="83" t="s">
        <v>2445</v>
      </c>
      <c r="I848" s="29">
        <v>6</v>
      </c>
      <c r="J848" s="95" t="s">
        <v>3220</v>
      </c>
      <c r="K848" s="78" t="s">
        <v>869</v>
      </c>
      <c r="L848" s="78" t="s">
        <v>941</v>
      </c>
      <c r="M848" s="78" t="s">
        <v>66</v>
      </c>
      <c r="N848" s="78" t="s">
        <v>1785</v>
      </c>
    </row>
    <row r="849" ht="24" spans="1:14">
      <c r="A849" s="78">
        <v>13</v>
      </c>
      <c r="B849" s="95" t="s">
        <v>3221</v>
      </c>
      <c r="C849" s="95" t="s">
        <v>3219</v>
      </c>
      <c r="D849" s="78" t="s">
        <v>63</v>
      </c>
      <c r="E849" s="78" t="s">
        <v>1783</v>
      </c>
      <c r="F849" s="78" t="s">
        <v>3222</v>
      </c>
      <c r="G849" s="29">
        <v>3</v>
      </c>
      <c r="H849" s="83" t="s">
        <v>2445</v>
      </c>
      <c r="I849" s="29">
        <v>3</v>
      </c>
      <c r="J849" s="95" t="s">
        <v>3220</v>
      </c>
      <c r="K849" s="78" t="s">
        <v>869</v>
      </c>
      <c r="L849" s="78" t="s">
        <v>941</v>
      </c>
      <c r="M849" s="78" t="s">
        <v>66</v>
      </c>
      <c r="N849" s="78" t="s">
        <v>1785</v>
      </c>
    </row>
    <row r="850" ht="24" spans="1:14">
      <c r="A850" s="78">
        <v>14</v>
      </c>
      <c r="B850" s="95" t="s">
        <v>3223</v>
      </c>
      <c r="C850" s="95" t="s">
        <v>3224</v>
      </c>
      <c r="D850" s="78" t="s">
        <v>63</v>
      </c>
      <c r="E850" s="78" t="s">
        <v>1783</v>
      </c>
      <c r="F850" s="78" t="s">
        <v>2762</v>
      </c>
      <c r="G850" s="29">
        <v>1</v>
      </c>
      <c r="H850" s="83" t="s">
        <v>2445</v>
      </c>
      <c r="I850" s="29">
        <v>1</v>
      </c>
      <c r="J850" s="86" t="s">
        <v>3225</v>
      </c>
      <c r="K850" s="78" t="s">
        <v>869</v>
      </c>
      <c r="L850" s="78" t="s">
        <v>941</v>
      </c>
      <c r="M850" s="78" t="s">
        <v>66</v>
      </c>
      <c r="N850" s="78" t="s">
        <v>1785</v>
      </c>
    </row>
    <row r="851" ht="48" spans="1:14">
      <c r="A851" s="78">
        <v>15</v>
      </c>
      <c r="B851" s="95" t="s">
        <v>3226</v>
      </c>
      <c r="C851" s="95" t="s">
        <v>3227</v>
      </c>
      <c r="D851" s="78" t="s">
        <v>63</v>
      </c>
      <c r="E851" s="78" t="s">
        <v>610</v>
      </c>
      <c r="F851" s="78" t="s">
        <v>3228</v>
      </c>
      <c r="G851" s="29">
        <v>9</v>
      </c>
      <c r="H851" s="83" t="s">
        <v>2445</v>
      </c>
      <c r="I851" s="29">
        <v>9</v>
      </c>
      <c r="J851" s="95" t="s">
        <v>3229</v>
      </c>
      <c r="K851" s="78" t="s">
        <v>869</v>
      </c>
      <c r="L851" s="78" t="s">
        <v>941</v>
      </c>
      <c r="M851" s="78" t="s">
        <v>1267</v>
      </c>
      <c r="N851" s="78" t="s">
        <v>3230</v>
      </c>
    </row>
    <row r="852" ht="48" spans="1:14">
      <c r="A852" s="78">
        <v>16</v>
      </c>
      <c r="B852" s="95" t="s">
        <v>3226</v>
      </c>
      <c r="C852" s="95" t="s">
        <v>3231</v>
      </c>
      <c r="D852" s="78" t="s">
        <v>63</v>
      </c>
      <c r="E852" s="78" t="s">
        <v>610</v>
      </c>
      <c r="F852" s="78" t="s">
        <v>3228</v>
      </c>
      <c r="G852" s="29">
        <v>6</v>
      </c>
      <c r="H852" s="83" t="s">
        <v>2445</v>
      </c>
      <c r="I852" s="29">
        <v>6</v>
      </c>
      <c r="J852" s="95" t="s">
        <v>3232</v>
      </c>
      <c r="K852" s="78" t="s">
        <v>869</v>
      </c>
      <c r="L852" s="78" t="s">
        <v>941</v>
      </c>
      <c r="M852" s="78" t="s">
        <v>1267</v>
      </c>
      <c r="N852" s="78" t="s">
        <v>3230</v>
      </c>
    </row>
    <row r="853" ht="24" spans="1:14">
      <c r="A853" s="78">
        <v>17</v>
      </c>
      <c r="B853" s="95" t="s">
        <v>3233</v>
      </c>
      <c r="C853" s="95" t="s">
        <v>3234</v>
      </c>
      <c r="D853" s="78" t="s">
        <v>63</v>
      </c>
      <c r="E853" s="78" t="s">
        <v>2695</v>
      </c>
      <c r="F853" s="78" t="s">
        <v>1098</v>
      </c>
      <c r="G853" s="29">
        <v>10</v>
      </c>
      <c r="H853" s="83" t="s">
        <v>2445</v>
      </c>
      <c r="I853" s="29">
        <v>10</v>
      </c>
      <c r="J853" s="86" t="s">
        <v>3235</v>
      </c>
      <c r="K853" s="78" t="s">
        <v>869</v>
      </c>
      <c r="L853" s="78" t="s">
        <v>941</v>
      </c>
      <c r="M853" s="78" t="s">
        <v>1267</v>
      </c>
      <c r="N853" s="78" t="s">
        <v>2695</v>
      </c>
    </row>
    <row r="854" ht="20" customHeight="1" spans="1:14">
      <c r="A854" s="19"/>
      <c r="B854" s="20" t="s">
        <v>67</v>
      </c>
      <c r="C854" s="20"/>
      <c r="D854" s="19"/>
      <c r="E854" s="19"/>
      <c r="F854" s="17"/>
      <c r="G854" s="29"/>
      <c r="H854" s="19"/>
      <c r="I854" s="29"/>
      <c r="J854" s="20"/>
      <c r="K854" s="56"/>
      <c r="L854" s="56"/>
      <c r="M854" s="19"/>
      <c r="N854" s="19">
        <v>60</v>
      </c>
    </row>
    <row r="855" ht="36" spans="1:14">
      <c r="A855" s="67">
        <v>1</v>
      </c>
      <c r="B855" s="72" t="s">
        <v>3236</v>
      </c>
      <c r="C855" s="72" t="s">
        <v>3237</v>
      </c>
      <c r="D855" s="17" t="s">
        <v>67</v>
      </c>
      <c r="E855" s="17" t="s">
        <v>3238</v>
      </c>
      <c r="F855" s="17" t="s">
        <v>1406</v>
      </c>
      <c r="G855" s="70">
        <v>10</v>
      </c>
      <c r="H855" s="83" t="s">
        <v>2445</v>
      </c>
      <c r="I855" s="70">
        <v>10</v>
      </c>
      <c r="J855" s="72" t="s">
        <v>1407</v>
      </c>
      <c r="K855" s="102">
        <v>43556</v>
      </c>
      <c r="L855" s="102">
        <v>43709</v>
      </c>
      <c r="M855" s="17" t="s">
        <v>70</v>
      </c>
      <c r="N855" s="17" t="s">
        <v>1757</v>
      </c>
    </row>
    <row r="856" ht="48" spans="1:14">
      <c r="A856" s="17">
        <v>2</v>
      </c>
      <c r="B856" s="72" t="s">
        <v>3239</v>
      </c>
      <c r="C856" s="72" t="s">
        <v>3240</v>
      </c>
      <c r="D856" s="17" t="s">
        <v>67</v>
      </c>
      <c r="E856" s="17" t="s">
        <v>2218</v>
      </c>
      <c r="F856" s="38" t="s">
        <v>3241</v>
      </c>
      <c r="G856" s="70">
        <v>5</v>
      </c>
      <c r="H856" s="83" t="s">
        <v>2445</v>
      </c>
      <c r="I856" s="70">
        <v>5</v>
      </c>
      <c r="J856" s="72" t="s">
        <v>3242</v>
      </c>
      <c r="K856" s="102">
        <v>43617</v>
      </c>
      <c r="L856" s="102">
        <v>43709</v>
      </c>
      <c r="M856" s="17" t="s">
        <v>70</v>
      </c>
      <c r="N856" s="17" t="s">
        <v>3243</v>
      </c>
    </row>
    <row r="857" ht="36" spans="1:14">
      <c r="A857" s="67">
        <v>3</v>
      </c>
      <c r="B857" s="72" t="s">
        <v>3244</v>
      </c>
      <c r="C857" s="72" t="s">
        <v>3245</v>
      </c>
      <c r="D857" s="17" t="s">
        <v>67</v>
      </c>
      <c r="E857" s="17" t="s">
        <v>2218</v>
      </c>
      <c r="F857" s="17" t="s">
        <v>3246</v>
      </c>
      <c r="G857" s="70">
        <v>5</v>
      </c>
      <c r="H857" s="83" t="s">
        <v>2445</v>
      </c>
      <c r="I857" s="70">
        <v>5</v>
      </c>
      <c r="J857" s="72" t="s">
        <v>3247</v>
      </c>
      <c r="K857" s="102">
        <v>43617</v>
      </c>
      <c r="L857" s="102">
        <v>43709</v>
      </c>
      <c r="M857" s="17" t="s">
        <v>70</v>
      </c>
      <c r="N857" s="17" t="s">
        <v>3243</v>
      </c>
    </row>
    <row r="858" ht="36" spans="1:14">
      <c r="A858" s="17">
        <v>4</v>
      </c>
      <c r="B858" s="72" t="s">
        <v>3248</v>
      </c>
      <c r="C858" s="72" t="s">
        <v>3249</v>
      </c>
      <c r="D858" s="17" t="s">
        <v>67</v>
      </c>
      <c r="E858" s="17" t="s">
        <v>633</v>
      </c>
      <c r="F858" s="17" t="s">
        <v>1406</v>
      </c>
      <c r="G858" s="70">
        <v>10</v>
      </c>
      <c r="H858" s="83" t="s">
        <v>2445</v>
      </c>
      <c r="I858" s="70">
        <v>10</v>
      </c>
      <c r="J858" s="72" t="s">
        <v>1407</v>
      </c>
      <c r="K858" s="102">
        <v>43556</v>
      </c>
      <c r="L858" s="102">
        <v>43678</v>
      </c>
      <c r="M858" s="17" t="s">
        <v>70</v>
      </c>
      <c r="N858" s="38" t="s">
        <v>2111</v>
      </c>
    </row>
    <row r="859" ht="60" spans="1:14">
      <c r="A859" s="67">
        <v>5</v>
      </c>
      <c r="B859" s="72" t="s">
        <v>3250</v>
      </c>
      <c r="C859" s="72" t="s">
        <v>3251</v>
      </c>
      <c r="D859" s="17" t="s">
        <v>67</v>
      </c>
      <c r="E859" s="17" t="s">
        <v>722</v>
      </c>
      <c r="F859" s="17" t="s">
        <v>3252</v>
      </c>
      <c r="G859" s="67">
        <v>10</v>
      </c>
      <c r="H859" s="83" t="s">
        <v>2445</v>
      </c>
      <c r="I859" s="67">
        <v>10</v>
      </c>
      <c r="J859" s="72" t="s">
        <v>3253</v>
      </c>
      <c r="K859" s="153">
        <v>43556</v>
      </c>
      <c r="L859" s="153">
        <v>43709</v>
      </c>
      <c r="M859" s="17" t="s">
        <v>70</v>
      </c>
      <c r="N859" s="17" t="s">
        <v>3254</v>
      </c>
    </row>
    <row r="860" ht="36" spans="1:14">
      <c r="A860" s="17">
        <v>6</v>
      </c>
      <c r="B860" s="72" t="s">
        <v>3255</v>
      </c>
      <c r="C860" s="72" t="s">
        <v>3249</v>
      </c>
      <c r="D860" s="17" t="s">
        <v>67</v>
      </c>
      <c r="E860" s="17" t="s">
        <v>3256</v>
      </c>
      <c r="F860" s="17" t="s">
        <v>1406</v>
      </c>
      <c r="G860" s="67">
        <v>10</v>
      </c>
      <c r="H860" s="83" t="s">
        <v>2445</v>
      </c>
      <c r="I860" s="67">
        <v>10</v>
      </c>
      <c r="J860" s="72" t="s">
        <v>1407</v>
      </c>
      <c r="K860" s="153">
        <v>43556</v>
      </c>
      <c r="L860" s="153">
        <v>43678</v>
      </c>
      <c r="M860" s="17" t="s">
        <v>70</v>
      </c>
      <c r="N860" s="17" t="s">
        <v>3257</v>
      </c>
    </row>
    <row r="861" ht="36" spans="1:14">
      <c r="A861" s="67">
        <v>7</v>
      </c>
      <c r="B861" s="72" t="s">
        <v>3258</v>
      </c>
      <c r="C861" s="72" t="s">
        <v>3249</v>
      </c>
      <c r="D861" s="17" t="s">
        <v>67</v>
      </c>
      <c r="E861" s="17" t="s">
        <v>3259</v>
      </c>
      <c r="F861" s="17" t="s">
        <v>1406</v>
      </c>
      <c r="G861" s="67">
        <v>10</v>
      </c>
      <c r="H861" s="83" t="s">
        <v>2445</v>
      </c>
      <c r="I861" s="67">
        <v>10</v>
      </c>
      <c r="J861" s="72" t="s">
        <v>1407</v>
      </c>
      <c r="K861" s="153">
        <v>43556</v>
      </c>
      <c r="L861" s="153">
        <v>43678</v>
      </c>
      <c r="M861" s="17" t="s">
        <v>70</v>
      </c>
      <c r="N861" s="17" t="s">
        <v>3260</v>
      </c>
    </row>
    <row r="862" ht="24" customHeight="1" spans="1:14">
      <c r="A862" s="19"/>
      <c r="B862" s="20" t="s">
        <v>71</v>
      </c>
      <c r="C862" s="20"/>
      <c r="D862" s="19"/>
      <c r="E862" s="19"/>
      <c r="F862" s="17"/>
      <c r="G862" s="29"/>
      <c r="H862" s="19"/>
      <c r="I862" s="29"/>
      <c r="J862" s="20"/>
      <c r="K862" s="56"/>
      <c r="L862" s="56"/>
      <c r="M862" s="19"/>
      <c r="N862" s="19">
        <v>70</v>
      </c>
    </row>
    <row r="863" ht="24" spans="1:14">
      <c r="A863" s="67">
        <v>1</v>
      </c>
      <c r="B863" s="68" t="s">
        <v>2126</v>
      </c>
      <c r="C863" s="68" t="s">
        <v>3261</v>
      </c>
      <c r="D863" s="67" t="s">
        <v>71</v>
      </c>
      <c r="E863" s="67" t="s">
        <v>2128</v>
      </c>
      <c r="F863" s="67" t="s">
        <v>1412</v>
      </c>
      <c r="G863" s="70">
        <v>10</v>
      </c>
      <c r="H863" s="83" t="s">
        <v>2445</v>
      </c>
      <c r="I863" s="70">
        <v>10</v>
      </c>
      <c r="J863" s="154" t="s">
        <v>3262</v>
      </c>
      <c r="K863" s="73">
        <v>43556</v>
      </c>
      <c r="L863" s="73">
        <v>43709</v>
      </c>
      <c r="M863" s="67" t="s">
        <v>74</v>
      </c>
      <c r="N863" s="67" t="s">
        <v>3263</v>
      </c>
    </row>
    <row r="864" ht="24" spans="1:14">
      <c r="A864" s="67">
        <v>2</v>
      </c>
      <c r="B864" s="68" t="s">
        <v>3264</v>
      </c>
      <c r="C864" s="68" t="s">
        <v>3265</v>
      </c>
      <c r="D864" s="67" t="s">
        <v>71</v>
      </c>
      <c r="E864" s="67" t="s">
        <v>1360</v>
      </c>
      <c r="F864" s="67" t="s">
        <v>1412</v>
      </c>
      <c r="G864" s="70">
        <v>10</v>
      </c>
      <c r="H864" s="83" t="s">
        <v>2445</v>
      </c>
      <c r="I864" s="70">
        <v>10</v>
      </c>
      <c r="J864" s="154" t="s">
        <v>3266</v>
      </c>
      <c r="K864" s="73">
        <v>43556</v>
      </c>
      <c r="L864" s="73">
        <v>43709</v>
      </c>
      <c r="M864" s="67" t="s">
        <v>74</v>
      </c>
      <c r="N864" s="67" t="s">
        <v>3267</v>
      </c>
    </row>
    <row r="865" ht="48" spans="1:14">
      <c r="A865" s="67">
        <v>3</v>
      </c>
      <c r="B865" s="68" t="s">
        <v>3268</v>
      </c>
      <c r="C865" s="68" t="s">
        <v>3269</v>
      </c>
      <c r="D865" s="67" t="s">
        <v>71</v>
      </c>
      <c r="E865" s="67" t="s">
        <v>1795</v>
      </c>
      <c r="F865" s="67" t="s">
        <v>766</v>
      </c>
      <c r="G865" s="70">
        <v>6</v>
      </c>
      <c r="H865" s="83" t="s">
        <v>2445</v>
      </c>
      <c r="I865" s="70">
        <v>6</v>
      </c>
      <c r="J865" s="154" t="s">
        <v>3270</v>
      </c>
      <c r="K865" s="73">
        <v>43556</v>
      </c>
      <c r="L865" s="73">
        <v>43709</v>
      </c>
      <c r="M865" s="67" t="s">
        <v>74</v>
      </c>
      <c r="N865" s="67" t="s">
        <v>3271</v>
      </c>
    </row>
    <row r="866" ht="36" spans="1:14">
      <c r="A866" s="67">
        <v>4</v>
      </c>
      <c r="B866" s="68" t="s">
        <v>3272</v>
      </c>
      <c r="C866" s="68" t="s">
        <v>3273</v>
      </c>
      <c r="D866" s="67" t="s">
        <v>71</v>
      </c>
      <c r="E866" s="67" t="s">
        <v>1795</v>
      </c>
      <c r="F866" s="67" t="s">
        <v>1065</v>
      </c>
      <c r="G866" s="70">
        <v>4</v>
      </c>
      <c r="H866" s="83" t="s">
        <v>2445</v>
      </c>
      <c r="I866" s="70">
        <v>4</v>
      </c>
      <c r="J866" s="154" t="s">
        <v>3274</v>
      </c>
      <c r="K866" s="73">
        <v>43557</v>
      </c>
      <c r="L866" s="73">
        <v>43710</v>
      </c>
      <c r="M866" s="67" t="s">
        <v>74</v>
      </c>
      <c r="N866" s="67" t="s">
        <v>3271</v>
      </c>
    </row>
    <row r="867" ht="24" spans="1:14">
      <c r="A867" s="67">
        <v>5</v>
      </c>
      <c r="B867" s="68" t="s">
        <v>3275</v>
      </c>
      <c r="C867" s="68" t="s">
        <v>3276</v>
      </c>
      <c r="D867" s="67" t="s">
        <v>71</v>
      </c>
      <c r="E867" s="67" t="s">
        <v>1804</v>
      </c>
      <c r="F867" s="67" t="s">
        <v>1098</v>
      </c>
      <c r="G867" s="70">
        <v>10</v>
      </c>
      <c r="H867" s="83" t="s">
        <v>2445</v>
      </c>
      <c r="I867" s="70">
        <v>10</v>
      </c>
      <c r="J867" s="154" t="s">
        <v>3277</v>
      </c>
      <c r="K867" s="73">
        <v>43556</v>
      </c>
      <c r="L867" s="73">
        <v>43709</v>
      </c>
      <c r="M867" s="67" t="s">
        <v>74</v>
      </c>
      <c r="N867" s="67" t="s">
        <v>3278</v>
      </c>
    </row>
    <row r="868" ht="36" spans="1:14">
      <c r="A868" s="67">
        <v>6</v>
      </c>
      <c r="B868" s="68" t="s">
        <v>3279</v>
      </c>
      <c r="C868" s="68" t="s">
        <v>3280</v>
      </c>
      <c r="D868" s="67" t="s">
        <v>71</v>
      </c>
      <c r="E868" s="67" t="s">
        <v>462</v>
      </c>
      <c r="F868" s="67" t="s">
        <v>3281</v>
      </c>
      <c r="G868" s="70">
        <v>5</v>
      </c>
      <c r="H868" s="83" t="s">
        <v>2445</v>
      </c>
      <c r="I868" s="70">
        <v>5</v>
      </c>
      <c r="J868" s="154" t="s">
        <v>3282</v>
      </c>
      <c r="K868" s="73">
        <v>43556</v>
      </c>
      <c r="L868" s="73">
        <v>43709</v>
      </c>
      <c r="M868" s="67" t="s">
        <v>74</v>
      </c>
      <c r="N868" s="67" t="s">
        <v>3283</v>
      </c>
    </row>
    <row r="869" ht="24" spans="1:14">
      <c r="A869" s="67">
        <v>7</v>
      </c>
      <c r="B869" s="68" t="s">
        <v>3284</v>
      </c>
      <c r="C869" s="68" t="s">
        <v>3285</v>
      </c>
      <c r="D869" s="67" t="s">
        <v>71</v>
      </c>
      <c r="E869" s="67" t="s">
        <v>462</v>
      </c>
      <c r="F869" s="67" t="s">
        <v>1412</v>
      </c>
      <c r="G869" s="70">
        <v>5</v>
      </c>
      <c r="H869" s="83" t="s">
        <v>2445</v>
      </c>
      <c r="I869" s="70">
        <v>5</v>
      </c>
      <c r="J869" s="154" t="s">
        <v>3286</v>
      </c>
      <c r="K869" s="73">
        <v>43556</v>
      </c>
      <c r="L869" s="73">
        <v>43709</v>
      </c>
      <c r="M869" s="67" t="s">
        <v>74</v>
      </c>
      <c r="N869" s="67" t="s">
        <v>3283</v>
      </c>
    </row>
    <row r="870" ht="36" spans="1:14">
      <c r="A870" s="67">
        <v>8</v>
      </c>
      <c r="B870" s="68" t="s">
        <v>3287</v>
      </c>
      <c r="C870" s="68" t="s">
        <v>3288</v>
      </c>
      <c r="D870" s="67" t="s">
        <v>71</v>
      </c>
      <c r="E870" s="67" t="s">
        <v>3289</v>
      </c>
      <c r="F870" s="67" t="s">
        <v>3290</v>
      </c>
      <c r="G870" s="69">
        <v>4.78</v>
      </c>
      <c r="H870" s="83" t="s">
        <v>2445</v>
      </c>
      <c r="I870" s="69">
        <v>4.78</v>
      </c>
      <c r="J870" s="154" t="s">
        <v>3291</v>
      </c>
      <c r="K870" s="73">
        <v>43556</v>
      </c>
      <c r="L870" s="73">
        <v>43709</v>
      </c>
      <c r="M870" s="67" t="s">
        <v>74</v>
      </c>
      <c r="N870" s="67" t="s">
        <v>3292</v>
      </c>
    </row>
    <row r="871" ht="36" spans="1:14">
      <c r="A871" s="67">
        <v>9</v>
      </c>
      <c r="B871" s="68" t="s">
        <v>3293</v>
      </c>
      <c r="C871" s="68" t="s">
        <v>3294</v>
      </c>
      <c r="D871" s="67" t="s">
        <v>71</v>
      </c>
      <c r="E871" s="67" t="s">
        <v>3289</v>
      </c>
      <c r="F871" s="67" t="s">
        <v>3290</v>
      </c>
      <c r="G871" s="69">
        <v>5.22</v>
      </c>
      <c r="H871" s="83" t="s">
        <v>2445</v>
      </c>
      <c r="I871" s="69">
        <v>5.22</v>
      </c>
      <c r="J871" s="154" t="s">
        <v>3295</v>
      </c>
      <c r="K871" s="73">
        <v>43556</v>
      </c>
      <c r="L871" s="73">
        <v>43709</v>
      </c>
      <c r="M871" s="67" t="s">
        <v>74</v>
      </c>
      <c r="N871" s="67" t="s">
        <v>3292</v>
      </c>
    </row>
    <row r="872" ht="24" spans="1:14">
      <c r="A872" s="67">
        <v>10</v>
      </c>
      <c r="B872" s="95" t="s">
        <v>3296</v>
      </c>
      <c r="C872" s="95" t="s">
        <v>3297</v>
      </c>
      <c r="D872" s="78" t="s">
        <v>71</v>
      </c>
      <c r="E872" s="78" t="s">
        <v>3298</v>
      </c>
      <c r="F872" s="67" t="s">
        <v>1055</v>
      </c>
      <c r="G872" s="29">
        <v>5</v>
      </c>
      <c r="H872" s="83" t="s">
        <v>2445</v>
      </c>
      <c r="I872" s="29">
        <v>5</v>
      </c>
      <c r="J872" s="154" t="s">
        <v>3299</v>
      </c>
      <c r="K872" s="73">
        <v>43556</v>
      </c>
      <c r="L872" s="73">
        <v>43709</v>
      </c>
      <c r="M872" s="67" t="s">
        <v>74</v>
      </c>
      <c r="N872" s="67" t="s">
        <v>3300</v>
      </c>
    </row>
    <row r="873" ht="24" spans="1:14">
      <c r="A873" s="67">
        <v>11</v>
      </c>
      <c r="B873" s="95" t="s">
        <v>3301</v>
      </c>
      <c r="C873" s="20" t="s">
        <v>3302</v>
      </c>
      <c r="D873" s="78" t="s">
        <v>71</v>
      </c>
      <c r="E873" s="78" t="s">
        <v>3298</v>
      </c>
      <c r="F873" s="67" t="s">
        <v>1412</v>
      </c>
      <c r="G873" s="29">
        <v>5</v>
      </c>
      <c r="H873" s="83" t="s">
        <v>2445</v>
      </c>
      <c r="I873" s="29">
        <v>5</v>
      </c>
      <c r="J873" s="154" t="s">
        <v>3303</v>
      </c>
      <c r="K873" s="73">
        <v>43556</v>
      </c>
      <c r="L873" s="73">
        <v>43709</v>
      </c>
      <c r="M873" s="67" t="s">
        <v>74</v>
      </c>
      <c r="N873" s="67" t="s">
        <v>3300</v>
      </c>
    </row>
    <row r="874" ht="21" customHeight="1" spans="1:14">
      <c r="A874" s="19"/>
      <c r="B874" s="20" t="s">
        <v>75</v>
      </c>
      <c r="C874" s="20"/>
      <c r="D874" s="19"/>
      <c r="E874" s="19"/>
      <c r="F874" s="17"/>
      <c r="G874" s="67"/>
      <c r="H874" s="19"/>
      <c r="I874" s="67"/>
      <c r="J874" s="20"/>
      <c r="K874" s="56"/>
      <c r="L874" s="56"/>
      <c r="M874" s="19"/>
      <c r="N874" s="19">
        <v>60</v>
      </c>
    </row>
    <row r="875" ht="48" spans="1:14">
      <c r="A875" s="29">
        <v>1</v>
      </c>
      <c r="B875" s="71" t="s">
        <v>3304</v>
      </c>
      <c r="C875" s="71" t="s">
        <v>3305</v>
      </c>
      <c r="D875" s="29" t="s">
        <v>75</v>
      </c>
      <c r="E875" s="29" t="s">
        <v>2405</v>
      </c>
      <c r="F875" s="67" t="s">
        <v>1346</v>
      </c>
      <c r="G875" s="29">
        <v>10</v>
      </c>
      <c r="H875" s="83" t="s">
        <v>2445</v>
      </c>
      <c r="I875" s="29">
        <v>10</v>
      </c>
      <c r="J875" s="71" t="s">
        <v>3306</v>
      </c>
      <c r="K875" s="73">
        <v>43556</v>
      </c>
      <c r="L875" s="73">
        <v>43709</v>
      </c>
      <c r="M875" s="29" t="s">
        <v>78</v>
      </c>
      <c r="N875" s="29" t="s">
        <v>3307</v>
      </c>
    </row>
    <row r="876" ht="60" spans="1:14">
      <c r="A876" s="29">
        <v>2</v>
      </c>
      <c r="B876" s="71" t="s">
        <v>3308</v>
      </c>
      <c r="C876" s="71" t="s">
        <v>3309</v>
      </c>
      <c r="D876" s="29" t="s">
        <v>75</v>
      </c>
      <c r="E876" s="29" t="s">
        <v>269</v>
      </c>
      <c r="F876" s="67" t="s">
        <v>1346</v>
      </c>
      <c r="G876" s="29">
        <v>10</v>
      </c>
      <c r="H876" s="83" t="s">
        <v>2445</v>
      </c>
      <c r="I876" s="29">
        <v>10</v>
      </c>
      <c r="J876" s="71" t="s">
        <v>3310</v>
      </c>
      <c r="K876" s="73">
        <v>43556</v>
      </c>
      <c r="L876" s="73">
        <v>43709</v>
      </c>
      <c r="M876" s="29" t="s">
        <v>78</v>
      </c>
      <c r="N876" s="29" t="s">
        <v>3311</v>
      </c>
    </row>
    <row r="877" ht="60" spans="1:14">
      <c r="A877" s="29">
        <v>3</v>
      </c>
      <c r="B877" s="71" t="s">
        <v>3312</v>
      </c>
      <c r="C877" s="71" t="s">
        <v>3313</v>
      </c>
      <c r="D877" s="29" t="s">
        <v>75</v>
      </c>
      <c r="E877" s="29" t="s">
        <v>586</v>
      </c>
      <c r="F877" s="67" t="s">
        <v>1346</v>
      </c>
      <c r="G877" s="29">
        <v>10</v>
      </c>
      <c r="H877" s="83" t="s">
        <v>2445</v>
      </c>
      <c r="I877" s="29">
        <v>10</v>
      </c>
      <c r="J877" s="71" t="s">
        <v>3314</v>
      </c>
      <c r="K877" s="73">
        <v>43556</v>
      </c>
      <c r="L877" s="73">
        <v>43709</v>
      </c>
      <c r="M877" s="29" t="s">
        <v>78</v>
      </c>
      <c r="N877" s="29" t="s">
        <v>3315</v>
      </c>
    </row>
    <row r="878" ht="48" spans="1:14">
      <c r="A878" s="29">
        <v>4</v>
      </c>
      <c r="B878" s="71" t="s">
        <v>3316</v>
      </c>
      <c r="C878" s="71" t="s">
        <v>3313</v>
      </c>
      <c r="D878" s="29" t="s">
        <v>75</v>
      </c>
      <c r="E878" s="29" t="s">
        <v>513</v>
      </c>
      <c r="F878" s="67" t="s">
        <v>1346</v>
      </c>
      <c r="G878" s="29">
        <v>10</v>
      </c>
      <c r="H878" s="83" t="s">
        <v>2445</v>
      </c>
      <c r="I878" s="29">
        <v>10</v>
      </c>
      <c r="J878" s="71" t="s">
        <v>3317</v>
      </c>
      <c r="K878" s="73">
        <v>43556</v>
      </c>
      <c r="L878" s="73">
        <v>43709</v>
      </c>
      <c r="M878" s="29" t="s">
        <v>78</v>
      </c>
      <c r="N878" s="29" t="s">
        <v>3318</v>
      </c>
    </row>
    <row r="879" ht="60" spans="1:14">
      <c r="A879" s="29">
        <v>5</v>
      </c>
      <c r="B879" s="71" t="s">
        <v>3319</v>
      </c>
      <c r="C879" s="71" t="s">
        <v>3313</v>
      </c>
      <c r="D879" s="29" t="s">
        <v>75</v>
      </c>
      <c r="E879" s="29" t="s">
        <v>1849</v>
      </c>
      <c r="F879" s="67" t="s">
        <v>1346</v>
      </c>
      <c r="G879" s="29">
        <v>10</v>
      </c>
      <c r="H879" s="83" t="s">
        <v>2445</v>
      </c>
      <c r="I879" s="29">
        <v>10</v>
      </c>
      <c r="J879" s="71" t="s">
        <v>3320</v>
      </c>
      <c r="K879" s="73">
        <v>43556</v>
      </c>
      <c r="L879" s="73">
        <v>43709</v>
      </c>
      <c r="M879" s="29" t="s">
        <v>78</v>
      </c>
      <c r="N879" s="29" t="s">
        <v>1849</v>
      </c>
    </row>
    <row r="880" ht="48" spans="1:14">
      <c r="A880" s="29">
        <v>6</v>
      </c>
      <c r="B880" s="71" t="s">
        <v>3321</v>
      </c>
      <c r="C880" s="71" t="s">
        <v>3313</v>
      </c>
      <c r="D880" s="29" t="s">
        <v>75</v>
      </c>
      <c r="E880" s="29" t="s">
        <v>2559</v>
      </c>
      <c r="F880" s="67" t="s">
        <v>1346</v>
      </c>
      <c r="G880" s="29">
        <v>10</v>
      </c>
      <c r="H880" s="83" t="s">
        <v>2445</v>
      </c>
      <c r="I880" s="29">
        <v>10</v>
      </c>
      <c r="J880" s="71" t="s">
        <v>3322</v>
      </c>
      <c r="K880" s="73">
        <v>43556</v>
      </c>
      <c r="L880" s="73">
        <v>43709</v>
      </c>
      <c r="M880" s="29" t="s">
        <v>78</v>
      </c>
      <c r="N880" s="29" t="s">
        <v>3323</v>
      </c>
    </row>
    <row r="881" ht="24" spans="1:14">
      <c r="A881" s="27" t="s">
        <v>762</v>
      </c>
      <c r="B881" s="28" t="s">
        <v>3324</v>
      </c>
      <c r="C881" s="28" t="s">
        <v>81</v>
      </c>
      <c r="D881" s="19"/>
      <c r="E881" s="19"/>
      <c r="F881" s="17"/>
      <c r="G881" s="67"/>
      <c r="H881" s="19"/>
      <c r="I881" s="67"/>
      <c r="J881" s="20"/>
      <c r="K881" s="56"/>
      <c r="L881" s="56"/>
      <c r="M881" s="19"/>
      <c r="N881" s="19">
        <v>800</v>
      </c>
    </row>
    <row r="882" ht="36" spans="1:14">
      <c r="A882" s="41">
        <v>1</v>
      </c>
      <c r="B882" s="72" t="s">
        <v>3325</v>
      </c>
      <c r="C882" s="158" t="s">
        <v>3326</v>
      </c>
      <c r="D882" s="41" t="s">
        <v>35</v>
      </c>
      <c r="E882" s="41" t="s">
        <v>842</v>
      </c>
      <c r="F882" s="159" t="s">
        <v>3327</v>
      </c>
      <c r="G882" s="109">
        <v>2.1</v>
      </c>
      <c r="H882" s="41" t="s">
        <v>2445</v>
      </c>
      <c r="I882" s="109">
        <v>2.1</v>
      </c>
      <c r="J882" s="163" t="s">
        <v>3328</v>
      </c>
      <c r="K882" s="164" t="s">
        <v>768</v>
      </c>
      <c r="L882" s="164" t="s">
        <v>3329</v>
      </c>
      <c r="M882" s="41" t="s">
        <v>81</v>
      </c>
      <c r="N882" s="41" t="s">
        <v>81</v>
      </c>
    </row>
    <row r="883" ht="36" spans="1:14">
      <c r="A883" s="41">
        <v>2</v>
      </c>
      <c r="B883" s="72" t="s">
        <v>3330</v>
      </c>
      <c r="C883" s="160" t="s">
        <v>3331</v>
      </c>
      <c r="D883" s="41" t="s">
        <v>35</v>
      </c>
      <c r="E883" s="41" t="s">
        <v>842</v>
      </c>
      <c r="F883" s="161" t="s">
        <v>3332</v>
      </c>
      <c r="G883" s="109">
        <v>0.6</v>
      </c>
      <c r="H883" s="41" t="s">
        <v>2445</v>
      </c>
      <c r="I883" s="109">
        <v>0.6</v>
      </c>
      <c r="J883" s="163" t="s">
        <v>3333</v>
      </c>
      <c r="K883" s="164" t="s">
        <v>768</v>
      </c>
      <c r="L883" s="164" t="s">
        <v>3329</v>
      </c>
      <c r="M883" s="41" t="s">
        <v>81</v>
      </c>
      <c r="N883" s="41" t="s">
        <v>81</v>
      </c>
    </row>
    <row r="884" ht="48" spans="1:14">
      <c r="A884" s="41">
        <v>3</v>
      </c>
      <c r="B884" s="72" t="s">
        <v>3334</v>
      </c>
      <c r="C884" s="160" t="s">
        <v>3335</v>
      </c>
      <c r="D884" s="41" t="s">
        <v>35</v>
      </c>
      <c r="E884" s="41" t="s">
        <v>842</v>
      </c>
      <c r="F884" s="161" t="s">
        <v>3336</v>
      </c>
      <c r="G884" s="109">
        <v>12.9</v>
      </c>
      <c r="H884" s="41" t="s">
        <v>2445</v>
      </c>
      <c r="I884" s="109">
        <v>12.9</v>
      </c>
      <c r="J884" s="163" t="s">
        <v>3337</v>
      </c>
      <c r="K884" s="164" t="s">
        <v>768</v>
      </c>
      <c r="L884" s="164" t="s">
        <v>3329</v>
      </c>
      <c r="M884" s="41" t="s">
        <v>81</v>
      </c>
      <c r="N884" s="41" t="s">
        <v>81</v>
      </c>
    </row>
    <row r="885" ht="36" spans="1:14">
      <c r="A885" s="41">
        <v>4</v>
      </c>
      <c r="B885" s="72" t="s">
        <v>3338</v>
      </c>
      <c r="C885" s="160" t="s">
        <v>3339</v>
      </c>
      <c r="D885" s="41" t="s">
        <v>35</v>
      </c>
      <c r="E885" s="41" t="s">
        <v>2236</v>
      </c>
      <c r="F885" s="162" t="s">
        <v>3332</v>
      </c>
      <c r="G885" s="94">
        <v>20</v>
      </c>
      <c r="H885" s="94" t="s">
        <v>2445</v>
      </c>
      <c r="I885" s="94">
        <v>20</v>
      </c>
      <c r="J885" s="163" t="s">
        <v>3340</v>
      </c>
      <c r="K885" s="164" t="s">
        <v>768</v>
      </c>
      <c r="L885" s="164" t="s">
        <v>3329</v>
      </c>
      <c r="M885" s="41" t="s">
        <v>81</v>
      </c>
      <c r="N885" s="41" t="s">
        <v>81</v>
      </c>
    </row>
    <row r="886" ht="48" spans="1:14">
      <c r="A886" s="41">
        <v>5</v>
      </c>
      <c r="B886" s="72" t="s">
        <v>3341</v>
      </c>
      <c r="C886" s="160" t="s">
        <v>3342</v>
      </c>
      <c r="D886" s="41" t="s">
        <v>35</v>
      </c>
      <c r="E886" s="41" t="s">
        <v>2236</v>
      </c>
      <c r="F886" s="162" t="s">
        <v>3343</v>
      </c>
      <c r="G886" s="109">
        <v>3.12</v>
      </c>
      <c r="H886" s="41" t="s">
        <v>2445</v>
      </c>
      <c r="I886" s="109">
        <v>3.12</v>
      </c>
      <c r="J886" s="163" t="s">
        <v>3344</v>
      </c>
      <c r="K886" s="164" t="s">
        <v>768</v>
      </c>
      <c r="L886" s="164" t="s">
        <v>3329</v>
      </c>
      <c r="M886" s="41" t="s">
        <v>81</v>
      </c>
      <c r="N886" s="41" t="s">
        <v>81</v>
      </c>
    </row>
    <row r="887" ht="36" spans="1:14">
      <c r="A887" s="41">
        <v>6</v>
      </c>
      <c r="B887" s="72" t="s">
        <v>3345</v>
      </c>
      <c r="C887" s="160" t="s">
        <v>3346</v>
      </c>
      <c r="D887" s="41" t="s">
        <v>35</v>
      </c>
      <c r="E887" s="41" t="s">
        <v>2236</v>
      </c>
      <c r="F887" s="161" t="s">
        <v>3347</v>
      </c>
      <c r="G887" s="109">
        <v>0.6</v>
      </c>
      <c r="H887" s="41" t="s">
        <v>2445</v>
      </c>
      <c r="I887" s="109">
        <v>0.6</v>
      </c>
      <c r="J887" s="163" t="s">
        <v>3348</v>
      </c>
      <c r="K887" s="164" t="s">
        <v>768</v>
      </c>
      <c r="L887" s="164" t="s">
        <v>3329</v>
      </c>
      <c r="M887" s="41" t="s">
        <v>81</v>
      </c>
      <c r="N887" s="41" t="s">
        <v>81</v>
      </c>
    </row>
    <row r="888" ht="36" spans="1:14">
      <c r="A888" s="41">
        <v>7</v>
      </c>
      <c r="B888" s="72" t="s">
        <v>3349</v>
      </c>
      <c r="C888" s="160" t="s">
        <v>3350</v>
      </c>
      <c r="D888" s="41" t="s">
        <v>35</v>
      </c>
      <c r="E888" s="41" t="s">
        <v>2383</v>
      </c>
      <c r="F888" s="162" t="s">
        <v>3332</v>
      </c>
      <c r="G888" s="94">
        <v>6</v>
      </c>
      <c r="H888" s="94" t="s">
        <v>2445</v>
      </c>
      <c r="I888" s="94">
        <v>6</v>
      </c>
      <c r="J888" s="163" t="s">
        <v>3351</v>
      </c>
      <c r="K888" s="164" t="s">
        <v>768</v>
      </c>
      <c r="L888" s="164" t="s">
        <v>3329</v>
      </c>
      <c r="M888" s="41" t="s">
        <v>81</v>
      </c>
      <c r="N888" s="41" t="s">
        <v>81</v>
      </c>
    </row>
    <row r="889" ht="36" spans="1:14">
      <c r="A889" s="41">
        <v>8</v>
      </c>
      <c r="B889" s="72" t="s">
        <v>3352</v>
      </c>
      <c r="C889" s="160" t="s">
        <v>3353</v>
      </c>
      <c r="D889" s="41" t="s">
        <v>35</v>
      </c>
      <c r="E889" s="41" t="s">
        <v>2902</v>
      </c>
      <c r="F889" s="161" t="s">
        <v>3354</v>
      </c>
      <c r="G889" s="109">
        <v>2.32</v>
      </c>
      <c r="H889" s="41" t="s">
        <v>2445</v>
      </c>
      <c r="I889" s="109">
        <v>2.32</v>
      </c>
      <c r="J889" s="163" t="s">
        <v>3355</v>
      </c>
      <c r="K889" s="164" t="s">
        <v>768</v>
      </c>
      <c r="L889" s="164" t="s">
        <v>3329</v>
      </c>
      <c r="M889" s="41" t="s">
        <v>81</v>
      </c>
      <c r="N889" s="41" t="s">
        <v>81</v>
      </c>
    </row>
    <row r="890" ht="48" spans="1:14">
      <c r="A890" s="41">
        <v>9</v>
      </c>
      <c r="B890" s="72" t="s">
        <v>3356</v>
      </c>
      <c r="C890" s="160" t="s">
        <v>3357</v>
      </c>
      <c r="D890" s="41" t="s">
        <v>35</v>
      </c>
      <c r="E890" s="41" t="s">
        <v>2902</v>
      </c>
      <c r="F890" s="41" t="s">
        <v>3358</v>
      </c>
      <c r="G890" s="109">
        <v>0.4507</v>
      </c>
      <c r="H890" s="41" t="s">
        <v>2445</v>
      </c>
      <c r="I890" s="109">
        <v>0.4507</v>
      </c>
      <c r="J890" s="163" t="s">
        <v>3359</v>
      </c>
      <c r="K890" s="164" t="s">
        <v>768</v>
      </c>
      <c r="L890" s="164" t="s">
        <v>3329</v>
      </c>
      <c r="M890" s="41" t="s">
        <v>81</v>
      </c>
      <c r="N890" s="41" t="s">
        <v>81</v>
      </c>
    </row>
    <row r="891" ht="36" spans="1:14">
      <c r="A891" s="41">
        <v>10</v>
      </c>
      <c r="B891" s="72" t="s">
        <v>3360</v>
      </c>
      <c r="C891" s="158" t="s">
        <v>3361</v>
      </c>
      <c r="D891" s="41" t="s">
        <v>35</v>
      </c>
      <c r="E891" s="41" t="s">
        <v>2902</v>
      </c>
      <c r="F891" s="159" t="s">
        <v>3347</v>
      </c>
      <c r="G891" s="109">
        <v>0.3825</v>
      </c>
      <c r="H891" s="41" t="s">
        <v>2445</v>
      </c>
      <c r="I891" s="109">
        <v>0.3825</v>
      </c>
      <c r="J891" s="163" t="s">
        <v>3362</v>
      </c>
      <c r="K891" s="164" t="s">
        <v>768</v>
      </c>
      <c r="L891" s="164" t="s">
        <v>3329</v>
      </c>
      <c r="M891" s="41" t="s">
        <v>81</v>
      </c>
      <c r="N891" s="41" t="s">
        <v>81</v>
      </c>
    </row>
    <row r="892" ht="60" spans="1:14">
      <c r="A892" s="41">
        <v>11</v>
      </c>
      <c r="B892" s="72" t="s">
        <v>3363</v>
      </c>
      <c r="C892" s="160" t="s">
        <v>3364</v>
      </c>
      <c r="D892" s="41" t="s">
        <v>67</v>
      </c>
      <c r="E892" s="41" t="s">
        <v>1382</v>
      </c>
      <c r="F892" s="161" t="s">
        <v>3365</v>
      </c>
      <c r="G892" s="109">
        <v>3.84</v>
      </c>
      <c r="H892" s="41" t="s">
        <v>2445</v>
      </c>
      <c r="I892" s="109">
        <v>3.84</v>
      </c>
      <c r="J892" s="163" t="s">
        <v>3366</v>
      </c>
      <c r="K892" s="164" t="s">
        <v>768</v>
      </c>
      <c r="L892" s="164" t="s">
        <v>3329</v>
      </c>
      <c r="M892" s="41" t="s">
        <v>81</v>
      </c>
      <c r="N892" s="41" t="s">
        <v>81</v>
      </c>
    </row>
    <row r="893" ht="48" spans="1:14">
      <c r="A893" s="41">
        <v>12</v>
      </c>
      <c r="B893" s="72" t="s">
        <v>3367</v>
      </c>
      <c r="C893" s="158" t="s">
        <v>3368</v>
      </c>
      <c r="D893" s="41" t="s">
        <v>67</v>
      </c>
      <c r="E893" s="41" t="s">
        <v>722</v>
      </c>
      <c r="F893" s="159" t="s">
        <v>3332</v>
      </c>
      <c r="G893" s="109">
        <v>0.42</v>
      </c>
      <c r="H893" s="41" t="s">
        <v>2445</v>
      </c>
      <c r="I893" s="109">
        <v>0.42</v>
      </c>
      <c r="J893" s="163" t="s">
        <v>3369</v>
      </c>
      <c r="K893" s="164" t="s">
        <v>768</v>
      </c>
      <c r="L893" s="164" t="s">
        <v>3329</v>
      </c>
      <c r="M893" s="41" t="s">
        <v>81</v>
      </c>
      <c r="N893" s="41" t="s">
        <v>81</v>
      </c>
    </row>
    <row r="894" ht="48" spans="1:14">
      <c r="A894" s="41">
        <v>13</v>
      </c>
      <c r="B894" s="72" t="s">
        <v>3370</v>
      </c>
      <c r="C894" s="160" t="s">
        <v>3371</v>
      </c>
      <c r="D894" s="41" t="s">
        <v>67</v>
      </c>
      <c r="E894" s="41" t="s">
        <v>722</v>
      </c>
      <c r="F894" s="162" t="s">
        <v>3372</v>
      </c>
      <c r="G894" s="109">
        <v>4.704</v>
      </c>
      <c r="H894" s="41" t="s">
        <v>2445</v>
      </c>
      <c r="I894" s="109">
        <v>4.704</v>
      </c>
      <c r="J894" s="163" t="s">
        <v>3373</v>
      </c>
      <c r="K894" s="164" t="s">
        <v>768</v>
      </c>
      <c r="L894" s="164" t="s">
        <v>3329</v>
      </c>
      <c r="M894" s="41" t="s">
        <v>81</v>
      </c>
      <c r="N894" s="41" t="s">
        <v>81</v>
      </c>
    </row>
    <row r="895" ht="36" spans="1:14">
      <c r="A895" s="41">
        <v>14</v>
      </c>
      <c r="B895" s="72" t="s">
        <v>3374</v>
      </c>
      <c r="C895" s="160" t="s">
        <v>3375</v>
      </c>
      <c r="D895" s="41" t="s">
        <v>67</v>
      </c>
      <c r="E895" s="41" t="s">
        <v>722</v>
      </c>
      <c r="F895" s="161" t="s">
        <v>3354</v>
      </c>
      <c r="G895" s="109">
        <v>1.2075</v>
      </c>
      <c r="H895" s="41" t="s">
        <v>2445</v>
      </c>
      <c r="I895" s="109">
        <v>1.2075</v>
      </c>
      <c r="J895" s="163" t="s">
        <v>3376</v>
      </c>
      <c r="K895" s="164" t="s">
        <v>768</v>
      </c>
      <c r="L895" s="164" t="s">
        <v>3329</v>
      </c>
      <c r="M895" s="41" t="s">
        <v>81</v>
      </c>
      <c r="N895" s="41" t="s">
        <v>81</v>
      </c>
    </row>
    <row r="896" ht="36" spans="1:14">
      <c r="A896" s="41">
        <v>15</v>
      </c>
      <c r="B896" s="72" t="s">
        <v>3377</v>
      </c>
      <c r="C896" s="160" t="s">
        <v>3378</v>
      </c>
      <c r="D896" s="41" t="s">
        <v>67</v>
      </c>
      <c r="E896" s="41" t="s">
        <v>1405</v>
      </c>
      <c r="F896" s="161" t="s">
        <v>3379</v>
      </c>
      <c r="G896" s="109">
        <v>1.065</v>
      </c>
      <c r="H896" s="41" t="s">
        <v>2445</v>
      </c>
      <c r="I896" s="109">
        <v>1.065</v>
      </c>
      <c r="J896" s="163" t="s">
        <v>3380</v>
      </c>
      <c r="K896" s="164" t="s">
        <v>768</v>
      </c>
      <c r="L896" s="164" t="s">
        <v>3329</v>
      </c>
      <c r="M896" s="41" t="s">
        <v>81</v>
      </c>
      <c r="N896" s="41" t="s">
        <v>81</v>
      </c>
    </row>
    <row r="897" ht="48" spans="1:14">
      <c r="A897" s="41">
        <v>16</v>
      </c>
      <c r="B897" s="72" t="s">
        <v>3381</v>
      </c>
      <c r="C897" s="160" t="s">
        <v>3382</v>
      </c>
      <c r="D897" s="41" t="s">
        <v>67</v>
      </c>
      <c r="E897" s="41" t="s">
        <v>1405</v>
      </c>
      <c r="F897" s="161" t="s">
        <v>3372</v>
      </c>
      <c r="G897" s="109">
        <v>0.72</v>
      </c>
      <c r="H897" s="41" t="s">
        <v>2445</v>
      </c>
      <c r="I897" s="109">
        <v>0.72</v>
      </c>
      <c r="J897" s="163" t="s">
        <v>3383</v>
      </c>
      <c r="K897" s="164" t="s">
        <v>768</v>
      </c>
      <c r="L897" s="164" t="s">
        <v>3329</v>
      </c>
      <c r="M897" s="41" t="s">
        <v>81</v>
      </c>
      <c r="N897" s="41" t="s">
        <v>81</v>
      </c>
    </row>
    <row r="898" ht="36" spans="1:14">
      <c r="A898" s="41">
        <v>17</v>
      </c>
      <c r="B898" s="72" t="s">
        <v>3384</v>
      </c>
      <c r="C898" s="158" t="s">
        <v>3385</v>
      </c>
      <c r="D898" s="41" t="s">
        <v>51</v>
      </c>
      <c r="E898" s="41" t="s">
        <v>3110</v>
      </c>
      <c r="F898" s="161" t="s">
        <v>3379</v>
      </c>
      <c r="G898" s="94">
        <v>5</v>
      </c>
      <c r="H898" s="94" t="s">
        <v>2445</v>
      </c>
      <c r="I898" s="94">
        <v>5</v>
      </c>
      <c r="J898" s="163" t="s">
        <v>3386</v>
      </c>
      <c r="K898" s="164" t="s">
        <v>768</v>
      </c>
      <c r="L898" s="164" t="s">
        <v>3329</v>
      </c>
      <c r="M898" s="41" t="s">
        <v>81</v>
      </c>
      <c r="N898" s="41" t="s">
        <v>81</v>
      </c>
    </row>
    <row r="899" ht="36" spans="1:14">
      <c r="A899" s="41">
        <v>18</v>
      </c>
      <c r="B899" s="72" t="s">
        <v>3387</v>
      </c>
      <c r="C899" s="160" t="s">
        <v>3388</v>
      </c>
      <c r="D899" s="41" t="s">
        <v>51</v>
      </c>
      <c r="E899" s="41" t="s">
        <v>3110</v>
      </c>
      <c r="F899" s="161" t="s">
        <v>3332</v>
      </c>
      <c r="G899" s="94">
        <v>6</v>
      </c>
      <c r="H899" s="94" t="s">
        <v>2445</v>
      </c>
      <c r="I899" s="94">
        <v>6</v>
      </c>
      <c r="J899" s="163" t="s">
        <v>3389</v>
      </c>
      <c r="K899" s="164" t="s">
        <v>768</v>
      </c>
      <c r="L899" s="164" t="s">
        <v>3329</v>
      </c>
      <c r="M899" s="41" t="s">
        <v>81</v>
      </c>
      <c r="N899" s="41" t="s">
        <v>81</v>
      </c>
    </row>
    <row r="900" ht="48" spans="1:14">
      <c r="A900" s="41">
        <v>19</v>
      </c>
      <c r="B900" s="72" t="s">
        <v>3390</v>
      </c>
      <c r="C900" s="158" t="s">
        <v>3391</v>
      </c>
      <c r="D900" s="41" t="s">
        <v>51</v>
      </c>
      <c r="E900" s="41" t="s">
        <v>3110</v>
      </c>
      <c r="F900" s="159" t="s">
        <v>3392</v>
      </c>
      <c r="G900" s="109">
        <v>0.65</v>
      </c>
      <c r="H900" s="41" t="s">
        <v>2445</v>
      </c>
      <c r="I900" s="109">
        <v>0.65</v>
      </c>
      <c r="J900" s="163" t="s">
        <v>3393</v>
      </c>
      <c r="K900" s="164" t="s">
        <v>768</v>
      </c>
      <c r="L900" s="164" t="s">
        <v>3329</v>
      </c>
      <c r="M900" s="41" t="s">
        <v>81</v>
      </c>
      <c r="N900" s="41" t="s">
        <v>81</v>
      </c>
    </row>
    <row r="901" ht="48" spans="1:14">
      <c r="A901" s="41">
        <v>20</v>
      </c>
      <c r="B901" s="72" t="s">
        <v>3394</v>
      </c>
      <c r="C901" s="160" t="s">
        <v>3395</v>
      </c>
      <c r="D901" s="41" t="s">
        <v>51</v>
      </c>
      <c r="E901" s="41" t="s">
        <v>3110</v>
      </c>
      <c r="F901" s="161" t="s">
        <v>3336</v>
      </c>
      <c r="G901" s="109">
        <v>2.5</v>
      </c>
      <c r="H901" s="41" t="s">
        <v>2445</v>
      </c>
      <c r="I901" s="109">
        <v>2.5</v>
      </c>
      <c r="J901" s="163" t="s">
        <v>3396</v>
      </c>
      <c r="K901" s="164" t="s">
        <v>768</v>
      </c>
      <c r="L901" s="164" t="s">
        <v>3329</v>
      </c>
      <c r="M901" s="41" t="s">
        <v>81</v>
      </c>
      <c r="N901" s="41" t="s">
        <v>81</v>
      </c>
    </row>
    <row r="902" ht="36" spans="1:14">
      <c r="A902" s="41">
        <v>21</v>
      </c>
      <c r="B902" s="72" t="s">
        <v>3397</v>
      </c>
      <c r="C902" s="158" t="s">
        <v>3398</v>
      </c>
      <c r="D902" s="41" t="s">
        <v>51</v>
      </c>
      <c r="E902" s="41" t="s">
        <v>1516</v>
      </c>
      <c r="F902" s="159" t="s">
        <v>3379</v>
      </c>
      <c r="G902" s="109">
        <v>2.1</v>
      </c>
      <c r="H902" s="41" t="s">
        <v>2445</v>
      </c>
      <c r="I902" s="109">
        <v>2.1</v>
      </c>
      <c r="J902" s="163" t="s">
        <v>3399</v>
      </c>
      <c r="K902" s="164" t="s">
        <v>768</v>
      </c>
      <c r="L902" s="164" t="s">
        <v>3329</v>
      </c>
      <c r="M902" s="41" t="s">
        <v>81</v>
      </c>
      <c r="N902" s="41" t="s">
        <v>81</v>
      </c>
    </row>
    <row r="903" ht="60" spans="1:14">
      <c r="A903" s="41">
        <v>22</v>
      </c>
      <c r="B903" s="72" t="s">
        <v>3400</v>
      </c>
      <c r="C903" s="160" t="s">
        <v>3391</v>
      </c>
      <c r="D903" s="41" t="s">
        <v>51</v>
      </c>
      <c r="E903" s="41" t="s">
        <v>1516</v>
      </c>
      <c r="F903" s="162" t="s">
        <v>3372</v>
      </c>
      <c r="G903" s="94">
        <v>6</v>
      </c>
      <c r="H903" s="94" t="s">
        <v>2445</v>
      </c>
      <c r="I903" s="94">
        <v>6</v>
      </c>
      <c r="J903" s="163" t="s">
        <v>3401</v>
      </c>
      <c r="K903" s="164" t="s">
        <v>768</v>
      </c>
      <c r="L903" s="164" t="s">
        <v>3329</v>
      </c>
      <c r="M903" s="41" t="s">
        <v>81</v>
      </c>
      <c r="N903" s="41" t="s">
        <v>81</v>
      </c>
    </row>
    <row r="904" ht="36" spans="1:14">
      <c r="A904" s="41">
        <v>23</v>
      </c>
      <c r="B904" s="72" t="s">
        <v>3402</v>
      </c>
      <c r="C904" s="160" t="s">
        <v>3403</v>
      </c>
      <c r="D904" s="41" t="s">
        <v>51</v>
      </c>
      <c r="E904" s="41" t="s">
        <v>1516</v>
      </c>
      <c r="F904" s="161" t="s">
        <v>3372</v>
      </c>
      <c r="G904" s="109">
        <v>3.9</v>
      </c>
      <c r="H904" s="41" t="s">
        <v>2445</v>
      </c>
      <c r="I904" s="109">
        <v>3.9</v>
      </c>
      <c r="J904" s="163" t="s">
        <v>3404</v>
      </c>
      <c r="K904" s="164" t="s">
        <v>768</v>
      </c>
      <c r="L904" s="164" t="s">
        <v>3329</v>
      </c>
      <c r="M904" s="41" t="s">
        <v>81</v>
      </c>
      <c r="N904" s="41" t="s">
        <v>81</v>
      </c>
    </row>
    <row r="905" ht="24" spans="1:14">
      <c r="A905" s="41">
        <v>24</v>
      </c>
      <c r="B905" s="72" t="s">
        <v>3405</v>
      </c>
      <c r="C905" s="160" t="s">
        <v>3406</v>
      </c>
      <c r="D905" s="41" t="s">
        <v>51</v>
      </c>
      <c r="E905" s="41" t="s">
        <v>324</v>
      </c>
      <c r="F905" s="162" t="s">
        <v>3379</v>
      </c>
      <c r="G905" s="109">
        <v>2.4</v>
      </c>
      <c r="H905" s="41" t="s">
        <v>2445</v>
      </c>
      <c r="I905" s="109">
        <v>2.4</v>
      </c>
      <c r="J905" s="163" t="s">
        <v>3407</v>
      </c>
      <c r="K905" s="164" t="s">
        <v>768</v>
      </c>
      <c r="L905" s="164" t="s">
        <v>3329</v>
      </c>
      <c r="M905" s="41" t="s">
        <v>81</v>
      </c>
      <c r="N905" s="41" t="s">
        <v>81</v>
      </c>
    </row>
    <row r="906" ht="36" spans="1:14">
      <c r="A906" s="41">
        <v>25</v>
      </c>
      <c r="B906" s="72" t="s">
        <v>3408</v>
      </c>
      <c r="C906" s="158" t="s">
        <v>3409</v>
      </c>
      <c r="D906" s="41" t="s">
        <v>51</v>
      </c>
      <c r="E906" s="41" t="s">
        <v>324</v>
      </c>
      <c r="F906" s="159" t="s">
        <v>3410</v>
      </c>
      <c r="G906" s="109">
        <v>0.1488</v>
      </c>
      <c r="H906" s="41" t="s">
        <v>2445</v>
      </c>
      <c r="I906" s="109">
        <v>0.1488</v>
      </c>
      <c r="J906" s="163" t="s">
        <v>3411</v>
      </c>
      <c r="K906" s="164" t="s">
        <v>768</v>
      </c>
      <c r="L906" s="164" t="s">
        <v>3329</v>
      </c>
      <c r="M906" s="41" t="s">
        <v>81</v>
      </c>
      <c r="N906" s="41" t="s">
        <v>81</v>
      </c>
    </row>
    <row r="907" ht="36" spans="1:14">
      <c r="A907" s="41">
        <v>26</v>
      </c>
      <c r="B907" s="72" t="s">
        <v>3412</v>
      </c>
      <c r="C907" s="158" t="s">
        <v>3413</v>
      </c>
      <c r="D907" s="41" t="s">
        <v>51</v>
      </c>
      <c r="E907" s="41" t="s">
        <v>324</v>
      </c>
      <c r="F907" s="161" t="s">
        <v>3332</v>
      </c>
      <c r="G907" s="109">
        <v>4.9</v>
      </c>
      <c r="H907" s="41" t="s">
        <v>2445</v>
      </c>
      <c r="I907" s="109">
        <v>4.9</v>
      </c>
      <c r="J907" s="163" t="s">
        <v>3414</v>
      </c>
      <c r="K907" s="164" t="s">
        <v>768</v>
      </c>
      <c r="L907" s="164" t="s">
        <v>3329</v>
      </c>
      <c r="M907" s="41" t="s">
        <v>81</v>
      </c>
      <c r="N907" s="41" t="s">
        <v>81</v>
      </c>
    </row>
    <row r="908" ht="48" spans="1:14">
      <c r="A908" s="41">
        <v>27</v>
      </c>
      <c r="B908" s="72" t="s">
        <v>3415</v>
      </c>
      <c r="C908" s="158" t="s">
        <v>3416</v>
      </c>
      <c r="D908" s="41" t="s">
        <v>59</v>
      </c>
      <c r="E908" s="41" t="s">
        <v>3417</v>
      </c>
      <c r="F908" s="165" t="s">
        <v>3418</v>
      </c>
      <c r="G908" s="109">
        <v>2.52</v>
      </c>
      <c r="H908" s="41" t="s">
        <v>2445</v>
      </c>
      <c r="I908" s="109">
        <v>2.52</v>
      </c>
      <c r="J908" s="163" t="s">
        <v>3419</v>
      </c>
      <c r="K908" s="164" t="s">
        <v>768</v>
      </c>
      <c r="L908" s="164" t="s">
        <v>3329</v>
      </c>
      <c r="M908" s="41" t="s">
        <v>81</v>
      </c>
      <c r="N908" s="41" t="s">
        <v>81</v>
      </c>
    </row>
    <row r="909" ht="36" spans="1:14">
      <c r="A909" s="41">
        <v>28</v>
      </c>
      <c r="B909" s="72" t="s">
        <v>3420</v>
      </c>
      <c r="C909" s="158" t="s">
        <v>3421</v>
      </c>
      <c r="D909" s="41" t="s">
        <v>59</v>
      </c>
      <c r="E909" s="41" t="s">
        <v>3417</v>
      </c>
      <c r="F909" s="161" t="s">
        <v>3332</v>
      </c>
      <c r="G909" s="109">
        <v>7.4</v>
      </c>
      <c r="H909" s="41" t="s">
        <v>2445</v>
      </c>
      <c r="I909" s="109">
        <v>7.4</v>
      </c>
      <c r="J909" s="163" t="s">
        <v>3422</v>
      </c>
      <c r="K909" s="164" t="s">
        <v>768</v>
      </c>
      <c r="L909" s="164" t="s">
        <v>3329</v>
      </c>
      <c r="M909" s="41" t="s">
        <v>81</v>
      </c>
      <c r="N909" s="41" t="s">
        <v>81</v>
      </c>
    </row>
    <row r="910" ht="60" spans="1:14">
      <c r="A910" s="41">
        <v>29</v>
      </c>
      <c r="B910" s="72" t="s">
        <v>3423</v>
      </c>
      <c r="C910" s="158" t="s">
        <v>3424</v>
      </c>
      <c r="D910" s="41" t="s">
        <v>59</v>
      </c>
      <c r="E910" s="41" t="s">
        <v>3425</v>
      </c>
      <c r="F910" s="166" t="s">
        <v>3332</v>
      </c>
      <c r="G910" s="94">
        <v>3</v>
      </c>
      <c r="H910" s="94" t="s">
        <v>2445</v>
      </c>
      <c r="I910" s="94">
        <v>3</v>
      </c>
      <c r="J910" s="163" t="s">
        <v>3426</v>
      </c>
      <c r="K910" s="164" t="s">
        <v>768</v>
      </c>
      <c r="L910" s="164" t="s">
        <v>3329</v>
      </c>
      <c r="M910" s="41" t="s">
        <v>81</v>
      </c>
      <c r="N910" s="41" t="s">
        <v>81</v>
      </c>
    </row>
    <row r="911" ht="48" spans="1:14">
      <c r="A911" s="41">
        <v>30</v>
      </c>
      <c r="B911" s="72" t="s">
        <v>3427</v>
      </c>
      <c r="C911" s="158" t="s">
        <v>3428</v>
      </c>
      <c r="D911" s="41" t="s">
        <v>59</v>
      </c>
      <c r="E911" s="41" t="s">
        <v>3425</v>
      </c>
      <c r="F911" s="166" t="s">
        <v>3429</v>
      </c>
      <c r="G911" s="109">
        <v>1.02</v>
      </c>
      <c r="H911" s="41" t="s">
        <v>2445</v>
      </c>
      <c r="I911" s="109">
        <v>1.02</v>
      </c>
      <c r="J911" s="163" t="s">
        <v>3430</v>
      </c>
      <c r="K911" s="164" t="s">
        <v>768</v>
      </c>
      <c r="L911" s="164" t="s">
        <v>3329</v>
      </c>
      <c r="M911" s="41" t="s">
        <v>81</v>
      </c>
      <c r="N911" s="41" t="s">
        <v>81</v>
      </c>
    </row>
    <row r="912" ht="24" spans="1:14">
      <c r="A912" s="41">
        <v>31</v>
      </c>
      <c r="B912" s="72" t="s">
        <v>3431</v>
      </c>
      <c r="C912" s="158" t="s">
        <v>3432</v>
      </c>
      <c r="D912" s="41" t="s">
        <v>59</v>
      </c>
      <c r="E912" s="41" t="s">
        <v>3425</v>
      </c>
      <c r="F912" s="161" t="s">
        <v>3379</v>
      </c>
      <c r="G912" s="109">
        <v>0.405</v>
      </c>
      <c r="H912" s="41" t="s">
        <v>2445</v>
      </c>
      <c r="I912" s="109">
        <v>0.405</v>
      </c>
      <c r="J912" s="163" t="s">
        <v>3433</v>
      </c>
      <c r="K912" s="164" t="s">
        <v>768</v>
      </c>
      <c r="L912" s="164" t="s">
        <v>3329</v>
      </c>
      <c r="M912" s="41" t="s">
        <v>81</v>
      </c>
      <c r="N912" s="41" t="s">
        <v>81</v>
      </c>
    </row>
    <row r="913" ht="36" spans="1:14">
      <c r="A913" s="41">
        <v>32</v>
      </c>
      <c r="B913" s="72" t="s">
        <v>3434</v>
      </c>
      <c r="C913" s="158" t="s">
        <v>3435</v>
      </c>
      <c r="D913" s="41" t="s">
        <v>59</v>
      </c>
      <c r="E913" s="41" t="s">
        <v>1129</v>
      </c>
      <c r="F913" s="159" t="s">
        <v>3332</v>
      </c>
      <c r="G913" s="109">
        <v>8.322</v>
      </c>
      <c r="H913" s="41" t="s">
        <v>2445</v>
      </c>
      <c r="I913" s="109">
        <v>8.322</v>
      </c>
      <c r="J913" s="163" t="s">
        <v>3436</v>
      </c>
      <c r="K913" s="164" t="s">
        <v>768</v>
      </c>
      <c r="L913" s="164" t="s">
        <v>3329</v>
      </c>
      <c r="M913" s="41" t="s">
        <v>81</v>
      </c>
      <c r="N913" s="41" t="s">
        <v>81</v>
      </c>
    </row>
    <row r="914" ht="48" spans="1:14">
      <c r="A914" s="41">
        <v>33</v>
      </c>
      <c r="B914" s="72" t="s">
        <v>3437</v>
      </c>
      <c r="C914" s="158" t="s">
        <v>3438</v>
      </c>
      <c r="D914" s="41" t="s">
        <v>59</v>
      </c>
      <c r="E914" s="41" t="s">
        <v>1129</v>
      </c>
      <c r="F914" s="166" t="s">
        <v>3439</v>
      </c>
      <c r="G914" s="109">
        <v>1.8</v>
      </c>
      <c r="H914" s="41" t="s">
        <v>2445</v>
      </c>
      <c r="I914" s="109">
        <v>1.8</v>
      </c>
      <c r="J914" s="163" t="s">
        <v>3440</v>
      </c>
      <c r="K914" s="164" t="s">
        <v>768</v>
      </c>
      <c r="L914" s="164" t="s">
        <v>3329</v>
      </c>
      <c r="M914" s="41" t="s">
        <v>81</v>
      </c>
      <c r="N914" s="41" t="s">
        <v>81</v>
      </c>
    </row>
    <row r="915" ht="48" spans="1:14">
      <c r="A915" s="41">
        <v>34</v>
      </c>
      <c r="B915" s="72" t="s">
        <v>3441</v>
      </c>
      <c r="C915" s="158" t="s">
        <v>3442</v>
      </c>
      <c r="D915" s="41" t="s">
        <v>63</v>
      </c>
      <c r="E915" s="41" t="s">
        <v>2041</v>
      </c>
      <c r="F915" s="159" t="s">
        <v>3443</v>
      </c>
      <c r="G915" s="94">
        <v>10</v>
      </c>
      <c r="H915" s="94" t="s">
        <v>2445</v>
      </c>
      <c r="I915" s="94">
        <v>10</v>
      </c>
      <c r="J915" s="163" t="s">
        <v>3444</v>
      </c>
      <c r="K915" s="164" t="s">
        <v>768</v>
      </c>
      <c r="L915" s="164" t="s">
        <v>3329</v>
      </c>
      <c r="M915" s="41" t="s">
        <v>81</v>
      </c>
      <c r="N915" s="41" t="s">
        <v>81</v>
      </c>
    </row>
    <row r="916" ht="48" spans="1:14">
      <c r="A916" s="41">
        <v>35</v>
      </c>
      <c r="B916" s="72" t="s">
        <v>3445</v>
      </c>
      <c r="C916" s="158" t="s">
        <v>3446</v>
      </c>
      <c r="D916" s="41" t="s">
        <v>63</v>
      </c>
      <c r="E916" s="41" t="s">
        <v>2041</v>
      </c>
      <c r="F916" s="166" t="s">
        <v>3447</v>
      </c>
      <c r="G916" s="109">
        <v>1.95</v>
      </c>
      <c r="H916" s="41" t="s">
        <v>2445</v>
      </c>
      <c r="I916" s="109">
        <v>1.95</v>
      </c>
      <c r="J916" s="163" t="s">
        <v>3448</v>
      </c>
      <c r="K916" s="164" t="s">
        <v>768</v>
      </c>
      <c r="L916" s="164" t="s">
        <v>3329</v>
      </c>
      <c r="M916" s="41" t="s">
        <v>81</v>
      </c>
      <c r="N916" s="41" t="s">
        <v>81</v>
      </c>
    </row>
    <row r="917" ht="48" spans="1:14">
      <c r="A917" s="41">
        <v>36</v>
      </c>
      <c r="B917" s="72" t="s">
        <v>3449</v>
      </c>
      <c r="C917" s="160" t="s">
        <v>3450</v>
      </c>
      <c r="D917" s="41" t="s">
        <v>63</v>
      </c>
      <c r="E917" s="41" t="s">
        <v>2695</v>
      </c>
      <c r="F917" s="161" t="s">
        <v>3332</v>
      </c>
      <c r="G917" s="109">
        <v>1.2</v>
      </c>
      <c r="H917" s="41" t="s">
        <v>2445</v>
      </c>
      <c r="I917" s="109">
        <v>1.2</v>
      </c>
      <c r="J917" s="163" t="s">
        <v>3451</v>
      </c>
      <c r="K917" s="164" t="s">
        <v>768</v>
      </c>
      <c r="L917" s="164" t="s">
        <v>3329</v>
      </c>
      <c r="M917" s="41" t="s">
        <v>81</v>
      </c>
      <c r="N917" s="41" t="s">
        <v>81</v>
      </c>
    </row>
    <row r="918" ht="48" spans="1:14">
      <c r="A918" s="41">
        <v>37</v>
      </c>
      <c r="B918" s="72" t="s">
        <v>3452</v>
      </c>
      <c r="C918" s="158" t="s">
        <v>3453</v>
      </c>
      <c r="D918" s="41" t="s">
        <v>63</v>
      </c>
      <c r="E918" s="41" t="s">
        <v>2695</v>
      </c>
      <c r="F918" s="159" t="s">
        <v>3454</v>
      </c>
      <c r="G918" s="109">
        <v>16.8</v>
      </c>
      <c r="H918" s="41" t="s">
        <v>2445</v>
      </c>
      <c r="I918" s="109">
        <v>16.8</v>
      </c>
      <c r="J918" s="163" t="s">
        <v>3455</v>
      </c>
      <c r="K918" s="164" t="s">
        <v>768</v>
      </c>
      <c r="L918" s="164" t="s">
        <v>3329</v>
      </c>
      <c r="M918" s="41" t="s">
        <v>81</v>
      </c>
      <c r="N918" s="41" t="s">
        <v>81</v>
      </c>
    </row>
    <row r="919" ht="36" spans="1:14">
      <c r="A919" s="41">
        <v>38</v>
      </c>
      <c r="B919" s="72" t="s">
        <v>3456</v>
      </c>
      <c r="C919" s="167" t="s">
        <v>3457</v>
      </c>
      <c r="D919" s="41" t="s">
        <v>63</v>
      </c>
      <c r="E919" s="41" t="s">
        <v>2695</v>
      </c>
      <c r="F919" s="166" t="s">
        <v>3447</v>
      </c>
      <c r="G919" s="109">
        <v>1.95</v>
      </c>
      <c r="H919" s="41" t="s">
        <v>2445</v>
      </c>
      <c r="I919" s="109">
        <v>1.95</v>
      </c>
      <c r="J919" s="163" t="s">
        <v>3458</v>
      </c>
      <c r="K919" s="164" t="s">
        <v>768</v>
      </c>
      <c r="L919" s="164" t="s">
        <v>3329</v>
      </c>
      <c r="M919" s="41" t="s">
        <v>81</v>
      </c>
      <c r="N919" s="41" t="s">
        <v>81</v>
      </c>
    </row>
    <row r="920" ht="36" spans="1:14">
      <c r="A920" s="41">
        <v>39</v>
      </c>
      <c r="B920" s="72" t="s">
        <v>3459</v>
      </c>
      <c r="C920" s="85" t="s">
        <v>3460</v>
      </c>
      <c r="D920" s="41" t="s">
        <v>63</v>
      </c>
      <c r="E920" s="41" t="s">
        <v>2695</v>
      </c>
      <c r="F920" s="166" t="s">
        <v>3379</v>
      </c>
      <c r="G920" s="94">
        <v>2</v>
      </c>
      <c r="H920" s="94" t="s">
        <v>2445</v>
      </c>
      <c r="I920" s="94">
        <v>2</v>
      </c>
      <c r="J920" s="163" t="s">
        <v>3461</v>
      </c>
      <c r="K920" s="164" t="s">
        <v>768</v>
      </c>
      <c r="L920" s="164" t="s">
        <v>3329</v>
      </c>
      <c r="M920" s="41" t="s">
        <v>81</v>
      </c>
      <c r="N920" s="41" t="s">
        <v>81</v>
      </c>
    </row>
    <row r="921" ht="36" spans="1:14">
      <c r="A921" s="41">
        <v>40</v>
      </c>
      <c r="B921" s="72" t="s">
        <v>3462</v>
      </c>
      <c r="C921" s="160" t="s">
        <v>3463</v>
      </c>
      <c r="D921" s="41" t="s">
        <v>63</v>
      </c>
      <c r="E921" s="41" t="s">
        <v>1284</v>
      </c>
      <c r="F921" s="162" t="s">
        <v>3332</v>
      </c>
      <c r="G921" s="109">
        <v>5.1</v>
      </c>
      <c r="H921" s="41" t="s">
        <v>2445</v>
      </c>
      <c r="I921" s="109">
        <v>5.1</v>
      </c>
      <c r="J921" s="163" t="s">
        <v>3464</v>
      </c>
      <c r="K921" s="164" t="s">
        <v>768</v>
      </c>
      <c r="L921" s="164" t="s">
        <v>3329</v>
      </c>
      <c r="M921" s="41" t="s">
        <v>81</v>
      </c>
      <c r="N921" s="41" t="s">
        <v>81</v>
      </c>
    </row>
    <row r="922" ht="48" spans="1:14">
      <c r="A922" s="41">
        <v>41</v>
      </c>
      <c r="B922" s="72" t="s">
        <v>3465</v>
      </c>
      <c r="C922" s="158" t="s">
        <v>3466</v>
      </c>
      <c r="D922" s="41" t="s">
        <v>63</v>
      </c>
      <c r="E922" s="41" t="s">
        <v>1284</v>
      </c>
      <c r="F922" s="159" t="s">
        <v>3372</v>
      </c>
      <c r="G922" s="109">
        <v>3.3</v>
      </c>
      <c r="H922" s="41" t="s">
        <v>2445</v>
      </c>
      <c r="I922" s="109">
        <v>3.3</v>
      </c>
      <c r="J922" s="163" t="s">
        <v>3467</v>
      </c>
      <c r="K922" s="164" t="s">
        <v>768</v>
      </c>
      <c r="L922" s="164" t="s">
        <v>3329</v>
      </c>
      <c r="M922" s="41" t="s">
        <v>81</v>
      </c>
      <c r="N922" s="41" t="s">
        <v>81</v>
      </c>
    </row>
    <row r="923" ht="36" spans="1:14">
      <c r="A923" s="41">
        <v>42</v>
      </c>
      <c r="B923" s="72" t="s">
        <v>3468</v>
      </c>
      <c r="C923" s="167" t="s">
        <v>3457</v>
      </c>
      <c r="D923" s="41" t="s">
        <v>63</v>
      </c>
      <c r="E923" s="41" t="s">
        <v>1284</v>
      </c>
      <c r="F923" s="166" t="s">
        <v>3447</v>
      </c>
      <c r="G923" s="109">
        <v>1.95</v>
      </c>
      <c r="H923" s="41" t="s">
        <v>2445</v>
      </c>
      <c r="I923" s="109">
        <v>1.95</v>
      </c>
      <c r="J923" s="163" t="s">
        <v>3469</v>
      </c>
      <c r="K923" s="164" t="s">
        <v>768</v>
      </c>
      <c r="L923" s="164" t="s">
        <v>3329</v>
      </c>
      <c r="M923" s="41" t="s">
        <v>81</v>
      </c>
      <c r="N923" s="41" t="s">
        <v>81</v>
      </c>
    </row>
    <row r="924" ht="36" spans="1:14">
      <c r="A924" s="41">
        <v>43</v>
      </c>
      <c r="B924" s="72" t="s">
        <v>3470</v>
      </c>
      <c r="C924" s="167" t="s">
        <v>3460</v>
      </c>
      <c r="D924" s="41" t="s">
        <v>63</v>
      </c>
      <c r="E924" s="41" t="s">
        <v>1274</v>
      </c>
      <c r="F924" s="166" t="s">
        <v>3379</v>
      </c>
      <c r="G924" s="94">
        <v>2</v>
      </c>
      <c r="H924" s="94" t="s">
        <v>2445</v>
      </c>
      <c r="I924" s="94">
        <v>2</v>
      </c>
      <c r="J924" s="163" t="s">
        <v>3471</v>
      </c>
      <c r="K924" s="164" t="s">
        <v>768</v>
      </c>
      <c r="L924" s="164" t="s">
        <v>3329</v>
      </c>
      <c r="M924" s="41" t="s">
        <v>81</v>
      </c>
      <c r="N924" s="41" t="s">
        <v>81</v>
      </c>
    </row>
    <row r="925" ht="36" spans="1:14">
      <c r="A925" s="41">
        <v>44</v>
      </c>
      <c r="B925" s="72" t="s">
        <v>3472</v>
      </c>
      <c r="C925" s="160" t="s">
        <v>3473</v>
      </c>
      <c r="D925" s="41" t="s">
        <v>63</v>
      </c>
      <c r="E925" s="41" t="s">
        <v>1274</v>
      </c>
      <c r="F925" s="166" t="s">
        <v>3447</v>
      </c>
      <c r="G925" s="109">
        <v>3.02</v>
      </c>
      <c r="H925" s="41" t="s">
        <v>2445</v>
      </c>
      <c r="I925" s="109">
        <v>3.02</v>
      </c>
      <c r="J925" s="163" t="s">
        <v>3474</v>
      </c>
      <c r="K925" s="164" t="s">
        <v>768</v>
      </c>
      <c r="L925" s="164" t="s">
        <v>3329</v>
      </c>
      <c r="M925" s="41" t="s">
        <v>81</v>
      </c>
      <c r="N925" s="41" t="s">
        <v>81</v>
      </c>
    </row>
    <row r="926" ht="48" spans="1:14">
      <c r="A926" s="41">
        <v>45</v>
      </c>
      <c r="B926" s="72" t="s">
        <v>3475</v>
      </c>
      <c r="C926" s="158" t="s">
        <v>3476</v>
      </c>
      <c r="D926" s="41" t="s">
        <v>63</v>
      </c>
      <c r="E926" s="41" t="s">
        <v>1274</v>
      </c>
      <c r="F926" s="159" t="s">
        <v>3372</v>
      </c>
      <c r="G926" s="94">
        <v>7</v>
      </c>
      <c r="H926" s="94" t="s">
        <v>2445</v>
      </c>
      <c r="I926" s="94">
        <v>7</v>
      </c>
      <c r="J926" s="163" t="s">
        <v>3477</v>
      </c>
      <c r="K926" s="164" t="s">
        <v>768</v>
      </c>
      <c r="L926" s="164" t="s">
        <v>3329</v>
      </c>
      <c r="M926" s="41" t="s">
        <v>81</v>
      </c>
      <c r="N926" s="41" t="s">
        <v>81</v>
      </c>
    </row>
    <row r="927" ht="36" spans="1:14">
      <c r="A927" s="41">
        <v>46</v>
      </c>
      <c r="B927" s="72" t="s">
        <v>3478</v>
      </c>
      <c r="C927" s="160" t="s">
        <v>3479</v>
      </c>
      <c r="D927" s="41" t="s">
        <v>63</v>
      </c>
      <c r="E927" s="41" t="s">
        <v>2691</v>
      </c>
      <c r="F927" s="166" t="s">
        <v>3447</v>
      </c>
      <c r="G927" s="109">
        <v>2.8275</v>
      </c>
      <c r="H927" s="41" t="s">
        <v>2445</v>
      </c>
      <c r="I927" s="109">
        <v>2.8275</v>
      </c>
      <c r="J927" s="163" t="s">
        <v>3480</v>
      </c>
      <c r="K927" s="164" t="s">
        <v>768</v>
      </c>
      <c r="L927" s="164" t="s">
        <v>3329</v>
      </c>
      <c r="M927" s="41" t="s">
        <v>81</v>
      </c>
      <c r="N927" s="41" t="s">
        <v>81</v>
      </c>
    </row>
    <row r="928" ht="36" spans="1:14">
      <c r="A928" s="41">
        <v>47</v>
      </c>
      <c r="B928" s="72" t="s">
        <v>3481</v>
      </c>
      <c r="C928" s="167" t="s">
        <v>3482</v>
      </c>
      <c r="D928" s="41" t="s">
        <v>63</v>
      </c>
      <c r="E928" s="41" t="s">
        <v>2691</v>
      </c>
      <c r="F928" s="166" t="s">
        <v>3372</v>
      </c>
      <c r="G928" s="109">
        <v>3.3</v>
      </c>
      <c r="H928" s="41" t="s">
        <v>2445</v>
      </c>
      <c r="I928" s="109">
        <v>3.3</v>
      </c>
      <c r="J928" s="163" t="s">
        <v>3483</v>
      </c>
      <c r="K928" s="164" t="s">
        <v>768</v>
      </c>
      <c r="L928" s="164" t="s">
        <v>3329</v>
      </c>
      <c r="M928" s="41" t="s">
        <v>81</v>
      </c>
      <c r="N928" s="41" t="s">
        <v>81</v>
      </c>
    </row>
    <row r="929" ht="48" spans="1:14">
      <c r="A929" s="41">
        <v>48</v>
      </c>
      <c r="B929" s="72" t="s">
        <v>3484</v>
      </c>
      <c r="C929" s="160" t="s">
        <v>3485</v>
      </c>
      <c r="D929" s="41" t="s">
        <v>63</v>
      </c>
      <c r="E929" s="41" t="s">
        <v>2691</v>
      </c>
      <c r="F929" s="161" t="s">
        <v>3332</v>
      </c>
      <c r="G929" s="109">
        <v>0.3</v>
      </c>
      <c r="H929" s="41" t="s">
        <v>2445</v>
      </c>
      <c r="I929" s="109">
        <v>0.3</v>
      </c>
      <c r="J929" s="163" t="s">
        <v>3486</v>
      </c>
      <c r="K929" s="164" t="s">
        <v>768</v>
      </c>
      <c r="L929" s="164" t="s">
        <v>3329</v>
      </c>
      <c r="M929" s="41" t="s">
        <v>81</v>
      </c>
      <c r="N929" s="41" t="s">
        <v>81</v>
      </c>
    </row>
    <row r="930" ht="48" spans="1:14">
      <c r="A930" s="41">
        <v>49</v>
      </c>
      <c r="B930" s="72" t="s">
        <v>3487</v>
      </c>
      <c r="C930" s="160" t="s">
        <v>3488</v>
      </c>
      <c r="D930" s="41" t="s">
        <v>63</v>
      </c>
      <c r="E930" s="41" t="s">
        <v>2691</v>
      </c>
      <c r="F930" s="161" t="s">
        <v>3489</v>
      </c>
      <c r="G930" s="109">
        <v>5.25</v>
      </c>
      <c r="H930" s="41" t="s">
        <v>2445</v>
      </c>
      <c r="I930" s="109">
        <v>5.25</v>
      </c>
      <c r="J930" s="163" t="s">
        <v>3490</v>
      </c>
      <c r="K930" s="164" t="s">
        <v>768</v>
      </c>
      <c r="L930" s="164" t="s">
        <v>3329</v>
      </c>
      <c r="M930" s="41" t="s">
        <v>81</v>
      </c>
      <c r="N930" s="41" t="s">
        <v>81</v>
      </c>
    </row>
    <row r="931" ht="48" spans="1:14">
      <c r="A931" s="41">
        <v>50</v>
      </c>
      <c r="B931" s="72" t="s">
        <v>3491</v>
      </c>
      <c r="C931" s="160" t="s">
        <v>3492</v>
      </c>
      <c r="D931" s="41" t="s">
        <v>63</v>
      </c>
      <c r="E931" s="41" t="s">
        <v>1589</v>
      </c>
      <c r="F931" s="162" t="s">
        <v>3493</v>
      </c>
      <c r="G931" s="94">
        <v>3</v>
      </c>
      <c r="H931" s="94" t="s">
        <v>2445</v>
      </c>
      <c r="I931" s="94">
        <v>3</v>
      </c>
      <c r="J931" s="163" t="s">
        <v>3494</v>
      </c>
      <c r="K931" s="164" t="s">
        <v>768</v>
      </c>
      <c r="L931" s="164" t="s">
        <v>3329</v>
      </c>
      <c r="M931" s="41" t="s">
        <v>81</v>
      </c>
      <c r="N931" s="41" t="s">
        <v>81</v>
      </c>
    </row>
    <row r="932" ht="48" spans="1:14">
      <c r="A932" s="41">
        <v>51</v>
      </c>
      <c r="B932" s="72" t="s">
        <v>3491</v>
      </c>
      <c r="C932" s="158" t="s">
        <v>3495</v>
      </c>
      <c r="D932" s="41" t="s">
        <v>63</v>
      </c>
      <c r="E932" s="41" t="s">
        <v>1589</v>
      </c>
      <c r="F932" s="159" t="s">
        <v>3496</v>
      </c>
      <c r="G932" s="109">
        <v>3.5</v>
      </c>
      <c r="H932" s="41" t="s">
        <v>2445</v>
      </c>
      <c r="I932" s="109">
        <v>3.5</v>
      </c>
      <c r="J932" s="163" t="s">
        <v>3497</v>
      </c>
      <c r="K932" s="164" t="s">
        <v>768</v>
      </c>
      <c r="L932" s="164" t="s">
        <v>3329</v>
      </c>
      <c r="M932" s="41" t="s">
        <v>81</v>
      </c>
      <c r="N932" s="41" t="s">
        <v>81</v>
      </c>
    </row>
    <row r="933" ht="36" spans="1:14">
      <c r="A933" s="41">
        <v>52</v>
      </c>
      <c r="B933" s="72" t="s">
        <v>3498</v>
      </c>
      <c r="C933" s="160" t="s">
        <v>3499</v>
      </c>
      <c r="D933" s="41" t="s">
        <v>63</v>
      </c>
      <c r="E933" s="41" t="s">
        <v>1589</v>
      </c>
      <c r="F933" s="161" t="s">
        <v>3332</v>
      </c>
      <c r="G933" s="109">
        <v>4.2</v>
      </c>
      <c r="H933" s="41" t="s">
        <v>2445</v>
      </c>
      <c r="I933" s="109">
        <v>4.2</v>
      </c>
      <c r="J933" s="163" t="s">
        <v>3500</v>
      </c>
      <c r="K933" s="164" t="s">
        <v>768</v>
      </c>
      <c r="L933" s="164" t="s">
        <v>3329</v>
      </c>
      <c r="M933" s="41" t="s">
        <v>81</v>
      </c>
      <c r="N933" s="41" t="s">
        <v>81</v>
      </c>
    </row>
    <row r="934" ht="36" spans="1:14">
      <c r="A934" s="41">
        <v>53</v>
      </c>
      <c r="B934" s="72" t="s">
        <v>3501</v>
      </c>
      <c r="C934" s="160" t="s">
        <v>3479</v>
      </c>
      <c r="D934" s="41" t="s">
        <v>63</v>
      </c>
      <c r="E934" s="41" t="s">
        <v>1589</v>
      </c>
      <c r="F934" s="166" t="s">
        <v>3447</v>
      </c>
      <c r="G934" s="109">
        <v>2.8275</v>
      </c>
      <c r="H934" s="41" t="s">
        <v>2445</v>
      </c>
      <c r="I934" s="109">
        <v>2.8275</v>
      </c>
      <c r="J934" s="163" t="s">
        <v>3502</v>
      </c>
      <c r="K934" s="164" t="s">
        <v>768</v>
      </c>
      <c r="L934" s="164" t="s">
        <v>3329</v>
      </c>
      <c r="M934" s="41" t="s">
        <v>81</v>
      </c>
      <c r="N934" s="41" t="s">
        <v>81</v>
      </c>
    </row>
    <row r="935" ht="36" spans="1:14">
      <c r="A935" s="41">
        <v>54</v>
      </c>
      <c r="B935" s="72" t="s">
        <v>3503</v>
      </c>
      <c r="C935" s="160" t="s">
        <v>3504</v>
      </c>
      <c r="D935" s="41" t="s">
        <v>63</v>
      </c>
      <c r="E935" s="41" t="s">
        <v>1589</v>
      </c>
      <c r="F935" s="162" t="s">
        <v>3379</v>
      </c>
      <c r="G935" s="109">
        <v>3.3</v>
      </c>
      <c r="H935" s="41" t="s">
        <v>2445</v>
      </c>
      <c r="I935" s="109">
        <v>3.3</v>
      </c>
      <c r="J935" s="163" t="s">
        <v>3505</v>
      </c>
      <c r="K935" s="164" t="s">
        <v>768</v>
      </c>
      <c r="L935" s="164" t="s">
        <v>3329</v>
      </c>
      <c r="M935" s="41" t="s">
        <v>81</v>
      </c>
      <c r="N935" s="41" t="s">
        <v>81</v>
      </c>
    </row>
    <row r="936" ht="36" spans="1:14">
      <c r="A936" s="41">
        <v>55</v>
      </c>
      <c r="B936" s="72" t="s">
        <v>3506</v>
      </c>
      <c r="C936" s="160" t="s">
        <v>3479</v>
      </c>
      <c r="D936" s="41" t="s">
        <v>63</v>
      </c>
      <c r="E936" s="41" t="s">
        <v>2009</v>
      </c>
      <c r="F936" s="166" t="s">
        <v>3447</v>
      </c>
      <c r="G936" s="109">
        <v>2.8275</v>
      </c>
      <c r="H936" s="41" t="s">
        <v>2445</v>
      </c>
      <c r="I936" s="109">
        <v>2.8275</v>
      </c>
      <c r="J936" s="163" t="s">
        <v>3507</v>
      </c>
      <c r="K936" s="164" t="s">
        <v>768</v>
      </c>
      <c r="L936" s="164" t="s">
        <v>3329</v>
      </c>
      <c r="M936" s="41" t="s">
        <v>81</v>
      </c>
      <c r="N936" s="41" t="s">
        <v>81</v>
      </c>
    </row>
    <row r="937" ht="36" spans="1:14">
      <c r="A937" s="41">
        <v>56</v>
      </c>
      <c r="B937" s="72" t="s">
        <v>3508</v>
      </c>
      <c r="C937" s="160" t="s">
        <v>3509</v>
      </c>
      <c r="D937" s="41" t="s">
        <v>63</v>
      </c>
      <c r="E937" s="41" t="s">
        <v>2009</v>
      </c>
      <c r="F937" s="162" t="s">
        <v>3379</v>
      </c>
      <c r="G937" s="109">
        <v>2.88</v>
      </c>
      <c r="H937" s="41" t="s">
        <v>2445</v>
      </c>
      <c r="I937" s="109">
        <v>2.88</v>
      </c>
      <c r="J937" s="163" t="s">
        <v>3510</v>
      </c>
      <c r="K937" s="164" t="s">
        <v>768</v>
      </c>
      <c r="L937" s="164" t="s">
        <v>3329</v>
      </c>
      <c r="M937" s="41" t="s">
        <v>81</v>
      </c>
      <c r="N937" s="41" t="s">
        <v>81</v>
      </c>
    </row>
    <row r="938" ht="36" spans="1:14">
      <c r="A938" s="41">
        <v>57</v>
      </c>
      <c r="B938" s="72" t="s">
        <v>3511</v>
      </c>
      <c r="C938" s="158" t="s">
        <v>3512</v>
      </c>
      <c r="D938" s="41" t="s">
        <v>63</v>
      </c>
      <c r="E938" s="41" t="s">
        <v>2009</v>
      </c>
      <c r="F938" s="159" t="s">
        <v>3513</v>
      </c>
      <c r="G938" s="109">
        <v>7.2103</v>
      </c>
      <c r="H938" s="41" t="s">
        <v>2445</v>
      </c>
      <c r="I938" s="109">
        <v>7.2103</v>
      </c>
      <c r="J938" s="163" t="s">
        <v>3404</v>
      </c>
      <c r="K938" s="164" t="s">
        <v>768</v>
      </c>
      <c r="L938" s="164" t="s">
        <v>3329</v>
      </c>
      <c r="M938" s="41" t="s">
        <v>81</v>
      </c>
      <c r="N938" s="41" t="s">
        <v>81</v>
      </c>
    </row>
    <row r="939" ht="48" spans="1:14">
      <c r="A939" s="41">
        <v>58</v>
      </c>
      <c r="B939" s="72" t="s">
        <v>3514</v>
      </c>
      <c r="C939" s="160" t="s">
        <v>3515</v>
      </c>
      <c r="D939" s="41" t="s">
        <v>63</v>
      </c>
      <c r="E939" s="41" t="s">
        <v>2009</v>
      </c>
      <c r="F939" s="41" t="s">
        <v>3443</v>
      </c>
      <c r="G939" s="109">
        <v>4.9182</v>
      </c>
      <c r="H939" s="41" t="s">
        <v>2445</v>
      </c>
      <c r="I939" s="109">
        <v>4.9182</v>
      </c>
      <c r="J939" s="163" t="s">
        <v>3516</v>
      </c>
      <c r="K939" s="164" t="s">
        <v>768</v>
      </c>
      <c r="L939" s="164" t="s">
        <v>3329</v>
      </c>
      <c r="M939" s="41" t="s">
        <v>81</v>
      </c>
      <c r="N939" s="41" t="s">
        <v>81</v>
      </c>
    </row>
    <row r="940" ht="48" spans="1:14">
      <c r="A940" s="41">
        <v>59</v>
      </c>
      <c r="B940" s="72" t="s">
        <v>3517</v>
      </c>
      <c r="C940" s="160" t="s">
        <v>3518</v>
      </c>
      <c r="D940" s="41" t="s">
        <v>43</v>
      </c>
      <c r="E940" s="41" t="s">
        <v>2460</v>
      </c>
      <c r="F940" s="161" t="s">
        <v>3332</v>
      </c>
      <c r="G940" s="109">
        <v>8.79</v>
      </c>
      <c r="H940" s="41" t="s">
        <v>2445</v>
      </c>
      <c r="I940" s="109">
        <v>8.79</v>
      </c>
      <c r="J940" s="163" t="s">
        <v>3519</v>
      </c>
      <c r="K940" s="164" t="s">
        <v>768</v>
      </c>
      <c r="L940" s="164" t="s">
        <v>3329</v>
      </c>
      <c r="M940" s="41" t="s">
        <v>81</v>
      </c>
      <c r="N940" s="41" t="s">
        <v>81</v>
      </c>
    </row>
    <row r="941" ht="36" spans="1:14">
      <c r="A941" s="41">
        <v>60</v>
      </c>
      <c r="B941" s="72" t="s">
        <v>3520</v>
      </c>
      <c r="C941" s="158" t="s">
        <v>3521</v>
      </c>
      <c r="D941" s="41" t="s">
        <v>43</v>
      </c>
      <c r="E941" s="41" t="s">
        <v>2460</v>
      </c>
      <c r="F941" s="159" t="s">
        <v>3327</v>
      </c>
      <c r="G941" s="109">
        <v>0.945</v>
      </c>
      <c r="H941" s="41" t="s">
        <v>2445</v>
      </c>
      <c r="I941" s="109">
        <v>0.945</v>
      </c>
      <c r="J941" s="163" t="s">
        <v>3522</v>
      </c>
      <c r="K941" s="164" t="s">
        <v>768</v>
      </c>
      <c r="L941" s="164" t="s">
        <v>3329</v>
      </c>
      <c r="M941" s="41" t="s">
        <v>81</v>
      </c>
      <c r="N941" s="41" t="s">
        <v>81</v>
      </c>
    </row>
    <row r="942" ht="36" spans="1:14">
      <c r="A942" s="41">
        <v>61</v>
      </c>
      <c r="B942" s="72" t="s">
        <v>3523</v>
      </c>
      <c r="C942" s="160" t="s">
        <v>3524</v>
      </c>
      <c r="D942" s="41" t="s">
        <v>43</v>
      </c>
      <c r="E942" s="41" t="s">
        <v>2460</v>
      </c>
      <c r="F942" s="162" t="s">
        <v>3379</v>
      </c>
      <c r="G942" s="109">
        <v>0.5</v>
      </c>
      <c r="H942" s="41" t="s">
        <v>2445</v>
      </c>
      <c r="I942" s="109">
        <v>0.5</v>
      </c>
      <c r="J942" s="163" t="s">
        <v>3525</v>
      </c>
      <c r="K942" s="164" t="s">
        <v>768</v>
      </c>
      <c r="L942" s="164" t="s">
        <v>3329</v>
      </c>
      <c r="M942" s="41" t="s">
        <v>81</v>
      </c>
      <c r="N942" s="41" t="s">
        <v>81</v>
      </c>
    </row>
    <row r="943" ht="36" spans="1:14">
      <c r="A943" s="41">
        <v>62</v>
      </c>
      <c r="B943" s="72" t="s">
        <v>3526</v>
      </c>
      <c r="C943" s="167" t="s">
        <v>3527</v>
      </c>
      <c r="D943" s="41" t="s">
        <v>43</v>
      </c>
      <c r="E943" s="41" t="s">
        <v>3009</v>
      </c>
      <c r="F943" s="162" t="s">
        <v>3379</v>
      </c>
      <c r="G943" s="109">
        <v>0.3</v>
      </c>
      <c r="H943" s="41" t="s">
        <v>2445</v>
      </c>
      <c r="I943" s="109">
        <v>0.3</v>
      </c>
      <c r="J943" s="163" t="s">
        <v>3528</v>
      </c>
      <c r="K943" s="164" t="s">
        <v>768</v>
      </c>
      <c r="L943" s="164" t="s">
        <v>3329</v>
      </c>
      <c r="M943" s="41" t="s">
        <v>81</v>
      </c>
      <c r="N943" s="41" t="s">
        <v>81</v>
      </c>
    </row>
    <row r="944" ht="48" spans="1:14">
      <c r="A944" s="41">
        <v>63</v>
      </c>
      <c r="B944" s="72" t="s">
        <v>3529</v>
      </c>
      <c r="C944" s="158" t="s">
        <v>3530</v>
      </c>
      <c r="D944" s="41" t="s">
        <v>43</v>
      </c>
      <c r="E944" s="41" t="s">
        <v>3009</v>
      </c>
      <c r="F944" s="159" t="s">
        <v>3336</v>
      </c>
      <c r="G944" s="109">
        <v>6.45</v>
      </c>
      <c r="H944" s="41" t="s">
        <v>2445</v>
      </c>
      <c r="I944" s="109">
        <v>6.45</v>
      </c>
      <c r="J944" s="163" t="s">
        <v>3531</v>
      </c>
      <c r="K944" s="164" t="s">
        <v>768</v>
      </c>
      <c r="L944" s="164" t="s">
        <v>3329</v>
      </c>
      <c r="M944" s="41" t="s">
        <v>81</v>
      </c>
      <c r="N944" s="41" t="s">
        <v>81</v>
      </c>
    </row>
    <row r="945" ht="36" spans="1:14">
      <c r="A945" s="41">
        <v>64</v>
      </c>
      <c r="B945" s="72" t="s">
        <v>3532</v>
      </c>
      <c r="C945" s="160" t="s">
        <v>3533</v>
      </c>
      <c r="D945" s="41" t="s">
        <v>43</v>
      </c>
      <c r="E945" s="41" t="s">
        <v>3009</v>
      </c>
      <c r="F945" s="162" t="s">
        <v>3332</v>
      </c>
      <c r="G945" s="109">
        <v>3.15</v>
      </c>
      <c r="H945" s="41" t="s">
        <v>2445</v>
      </c>
      <c r="I945" s="109">
        <v>3.15</v>
      </c>
      <c r="J945" s="163" t="s">
        <v>3534</v>
      </c>
      <c r="K945" s="164" t="s">
        <v>768</v>
      </c>
      <c r="L945" s="164" t="s">
        <v>3329</v>
      </c>
      <c r="M945" s="41" t="s">
        <v>81</v>
      </c>
      <c r="N945" s="41" t="s">
        <v>81</v>
      </c>
    </row>
    <row r="946" ht="36" spans="1:14">
      <c r="A946" s="41">
        <v>65</v>
      </c>
      <c r="B946" s="72" t="s">
        <v>3535</v>
      </c>
      <c r="C946" s="160" t="s">
        <v>3536</v>
      </c>
      <c r="D946" s="41" t="s">
        <v>43</v>
      </c>
      <c r="E946" s="41" t="s">
        <v>329</v>
      </c>
      <c r="F946" s="162" t="s">
        <v>3379</v>
      </c>
      <c r="G946" s="109">
        <v>2.34</v>
      </c>
      <c r="H946" s="41" t="s">
        <v>2445</v>
      </c>
      <c r="I946" s="109">
        <v>2.34</v>
      </c>
      <c r="J946" s="163" t="s">
        <v>3505</v>
      </c>
      <c r="K946" s="164" t="s">
        <v>768</v>
      </c>
      <c r="L946" s="164" t="s">
        <v>3329</v>
      </c>
      <c r="M946" s="41" t="s">
        <v>81</v>
      </c>
      <c r="N946" s="41" t="s">
        <v>81</v>
      </c>
    </row>
    <row r="947" ht="36" spans="1:14">
      <c r="A947" s="41">
        <v>66</v>
      </c>
      <c r="B947" s="72" t="s">
        <v>3537</v>
      </c>
      <c r="C947" s="158" t="s">
        <v>3538</v>
      </c>
      <c r="D947" s="41" t="s">
        <v>43</v>
      </c>
      <c r="E947" s="41" t="s">
        <v>329</v>
      </c>
      <c r="F947" s="159" t="s">
        <v>3410</v>
      </c>
      <c r="G947" s="109">
        <v>2.976</v>
      </c>
      <c r="H947" s="41" t="s">
        <v>2445</v>
      </c>
      <c r="I947" s="109">
        <v>2.976</v>
      </c>
      <c r="J947" s="163" t="s">
        <v>3539</v>
      </c>
      <c r="K947" s="164" t="s">
        <v>768</v>
      </c>
      <c r="L947" s="164" t="s">
        <v>3329</v>
      </c>
      <c r="M947" s="41" t="s">
        <v>81</v>
      </c>
      <c r="N947" s="41" t="s">
        <v>81</v>
      </c>
    </row>
    <row r="948" ht="48" spans="1:14">
      <c r="A948" s="41">
        <v>67</v>
      </c>
      <c r="B948" s="72" t="s">
        <v>3540</v>
      </c>
      <c r="C948" s="167" t="s">
        <v>3541</v>
      </c>
      <c r="D948" s="41" t="s">
        <v>43</v>
      </c>
      <c r="E948" s="41" t="s">
        <v>329</v>
      </c>
      <c r="F948" s="166" t="s">
        <v>3542</v>
      </c>
      <c r="G948" s="109">
        <v>0.75</v>
      </c>
      <c r="H948" s="41" t="s">
        <v>2445</v>
      </c>
      <c r="I948" s="109">
        <v>0.75</v>
      </c>
      <c r="J948" s="163" t="s">
        <v>3393</v>
      </c>
      <c r="K948" s="164" t="s">
        <v>768</v>
      </c>
      <c r="L948" s="164" t="s">
        <v>3329</v>
      </c>
      <c r="M948" s="41" t="s">
        <v>81</v>
      </c>
      <c r="N948" s="41" t="s">
        <v>81</v>
      </c>
    </row>
    <row r="949" ht="48" spans="1:14">
      <c r="A949" s="41">
        <v>68</v>
      </c>
      <c r="B949" s="72" t="s">
        <v>3543</v>
      </c>
      <c r="C949" s="167" t="s">
        <v>3544</v>
      </c>
      <c r="D949" s="41" t="s">
        <v>43</v>
      </c>
      <c r="E949" s="41" t="s">
        <v>329</v>
      </c>
      <c r="F949" s="166" t="s">
        <v>3332</v>
      </c>
      <c r="G949" s="109">
        <v>19.669</v>
      </c>
      <c r="H949" s="41" t="s">
        <v>2445</v>
      </c>
      <c r="I949" s="109">
        <v>19.669</v>
      </c>
      <c r="J949" s="163" t="s">
        <v>3519</v>
      </c>
      <c r="K949" s="164" t="s">
        <v>768</v>
      </c>
      <c r="L949" s="164" t="s">
        <v>3329</v>
      </c>
      <c r="M949" s="41" t="s">
        <v>81</v>
      </c>
      <c r="N949" s="41" t="s">
        <v>81</v>
      </c>
    </row>
    <row r="950" ht="36" spans="1:14">
      <c r="A950" s="41">
        <v>69</v>
      </c>
      <c r="B950" s="72" t="s">
        <v>3545</v>
      </c>
      <c r="C950" s="160" t="s">
        <v>3546</v>
      </c>
      <c r="D950" s="41" t="s">
        <v>43</v>
      </c>
      <c r="E950" s="41" t="s">
        <v>624</v>
      </c>
      <c r="F950" s="161" t="s">
        <v>3379</v>
      </c>
      <c r="G950" s="109">
        <v>3.1</v>
      </c>
      <c r="H950" s="41" t="s">
        <v>2445</v>
      </c>
      <c r="I950" s="109">
        <v>3.1</v>
      </c>
      <c r="J950" s="163" t="s">
        <v>3547</v>
      </c>
      <c r="K950" s="164" t="s">
        <v>768</v>
      </c>
      <c r="L950" s="164" t="s">
        <v>3329</v>
      </c>
      <c r="M950" s="41" t="s">
        <v>81</v>
      </c>
      <c r="N950" s="41" t="s">
        <v>81</v>
      </c>
    </row>
    <row r="951" ht="48" spans="1:14">
      <c r="A951" s="41">
        <v>70</v>
      </c>
      <c r="B951" s="72" t="s">
        <v>3548</v>
      </c>
      <c r="C951" s="167" t="s">
        <v>3549</v>
      </c>
      <c r="D951" s="41" t="s">
        <v>43</v>
      </c>
      <c r="E951" s="41" t="s">
        <v>624</v>
      </c>
      <c r="F951" s="166" t="s">
        <v>3550</v>
      </c>
      <c r="G951" s="109">
        <v>2.435</v>
      </c>
      <c r="H951" s="41" t="s">
        <v>2445</v>
      </c>
      <c r="I951" s="109">
        <v>2.435</v>
      </c>
      <c r="J951" s="163" t="s">
        <v>3551</v>
      </c>
      <c r="K951" s="164" t="s">
        <v>768</v>
      </c>
      <c r="L951" s="164" t="s">
        <v>3329</v>
      </c>
      <c r="M951" s="41" t="s">
        <v>81</v>
      </c>
      <c r="N951" s="41" t="s">
        <v>81</v>
      </c>
    </row>
    <row r="952" ht="48" spans="1:14">
      <c r="A952" s="41">
        <v>71</v>
      </c>
      <c r="B952" s="72" t="s">
        <v>3552</v>
      </c>
      <c r="C952" s="167" t="s">
        <v>3553</v>
      </c>
      <c r="D952" s="41" t="s">
        <v>43</v>
      </c>
      <c r="E952" s="41" t="s">
        <v>624</v>
      </c>
      <c r="F952" s="166" t="s">
        <v>3336</v>
      </c>
      <c r="G952" s="109">
        <v>4.644</v>
      </c>
      <c r="H952" s="41" t="s">
        <v>2445</v>
      </c>
      <c r="I952" s="109">
        <v>4.644</v>
      </c>
      <c r="J952" s="163" t="s">
        <v>3554</v>
      </c>
      <c r="K952" s="164" t="s">
        <v>768</v>
      </c>
      <c r="L952" s="164" t="s">
        <v>3329</v>
      </c>
      <c r="M952" s="41" t="s">
        <v>81</v>
      </c>
      <c r="N952" s="41" t="s">
        <v>81</v>
      </c>
    </row>
    <row r="953" ht="36" spans="1:14">
      <c r="A953" s="41">
        <v>72</v>
      </c>
      <c r="B953" s="72" t="s">
        <v>3555</v>
      </c>
      <c r="C953" s="167" t="s">
        <v>3556</v>
      </c>
      <c r="D953" s="41" t="s">
        <v>43</v>
      </c>
      <c r="E953" s="41" t="s">
        <v>1592</v>
      </c>
      <c r="F953" s="159" t="s">
        <v>3332</v>
      </c>
      <c r="G953" s="109">
        <v>6.48</v>
      </c>
      <c r="H953" s="41" t="s">
        <v>2445</v>
      </c>
      <c r="I953" s="109">
        <v>6.48</v>
      </c>
      <c r="J953" s="163" t="s">
        <v>3557</v>
      </c>
      <c r="K953" s="164" t="s">
        <v>768</v>
      </c>
      <c r="L953" s="164" t="s">
        <v>3329</v>
      </c>
      <c r="M953" s="41" t="s">
        <v>81</v>
      </c>
      <c r="N953" s="41" t="s">
        <v>81</v>
      </c>
    </row>
    <row r="954" ht="36" spans="1:14">
      <c r="A954" s="41">
        <v>73</v>
      </c>
      <c r="B954" s="72" t="s">
        <v>3558</v>
      </c>
      <c r="C954" s="160" t="s">
        <v>3559</v>
      </c>
      <c r="D954" s="41" t="s">
        <v>43</v>
      </c>
      <c r="E954" s="41" t="s">
        <v>1592</v>
      </c>
      <c r="F954" s="41" t="s">
        <v>3332</v>
      </c>
      <c r="G954" s="109">
        <v>10.668</v>
      </c>
      <c r="H954" s="41" t="s">
        <v>2445</v>
      </c>
      <c r="I954" s="109">
        <v>10.668</v>
      </c>
      <c r="J954" s="163" t="s">
        <v>3560</v>
      </c>
      <c r="K954" s="164" t="s">
        <v>768</v>
      </c>
      <c r="L954" s="164" t="s">
        <v>3329</v>
      </c>
      <c r="M954" s="41" t="s">
        <v>81</v>
      </c>
      <c r="N954" s="41" t="s">
        <v>81</v>
      </c>
    </row>
    <row r="955" ht="36" spans="1:14">
      <c r="A955" s="41">
        <v>74</v>
      </c>
      <c r="B955" s="72" t="s">
        <v>3561</v>
      </c>
      <c r="C955" s="158" t="s">
        <v>3562</v>
      </c>
      <c r="D955" s="41" t="s">
        <v>43</v>
      </c>
      <c r="E955" s="41" t="s">
        <v>1592</v>
      </c>
      <c r="F955" s="159" t="s">
        <v>3410</v>
      </c>
      <c r="G955" s="109">
        <v>1.488</v>
      </c>
      <c r="H955" s="41" t="s">
        <v>2445</v>
      </c>
      <c r="I955" s="109">
        <v>1.488</v>
      </c>
      <c r="J955" s="163" t="s">
        <v>3563</v>
      </c>
      <c r="K955" s="164" t="s">
        <v>768</v>
      </c>
      <c r="L955" s="164" t="s">
        <v>3329</v>
      </c>
      <c r="M955" s="41" t="s">
        <v>81</v>
      </c>
      <c r="N955" s="41" t="s">
        <v>81</v>
      </c>
    </row>
    <row r="956" ht="48" spans="1:14">
      <c r="A956" s="41">
        <v>75</v>
      </c>
      <c r="B956" s="72" t="s">
        <v>3564</v>
      </c>
      <c r="C956" s="160" t="s">
        <v>3565</v>
      </c>
      <c r="D956" s="41" t="s">
        <v>47</v>
      </c>
      <c r="E956" s="41" t="s">
        <v>1670</v>
      </c>
      <c r="F956" s="162" t="s">
        <v>3332</v>
      </c>
      <c r="G956" s="94">
        <v>15</v>
      </c>
      <c r="H956" s="94" t="s">
        <v>2445</v>
      </c>
      <c r="I956" s="94">
        <v>15</v>
      </c>
      <c r="J956" s="163" t="s">
        <v>3519</v>
      </c>
      <c r="K956" s="164" t="s">
        <v>768</v>
      </c>
      <c r="L956" s="164" t="s">
        <v>3329</v>
      </c>
      <c r="M956" s="41" t="s">
        <v>81</v>
      </c>
      <c r="N956" s="41" t="s">
        <v>81</v>
      </c>
    </row>
    <row r="957" ht="36" spans="1:14">
      <c r="A957" s="41">
        <v>76</v>
      </c>
      <c r="B957" s="72" t="s">
        <v>3566</v>
      </c>
      <c r="C957" s="160" t="s">
        <v>3567</v>
      </c>
      <c r="D957" s="41" t="s">
        <v>47</v>
      </c>
      <c r="E957" s="41" t="s">
        <v>2639</v>
      </c>
      <c r="F957" s="161" t="s">
        <v>3379</v>
      </c>
      <c r="G957" s="109">
        <v>6.24</v>
      </c>
      <c r="H957" s="41" t="s">
        <v>2445</v>
      </c>
      <c r="I957" s="109">
        <v>6.24</v>
      </c>
      <c r="J957" s="163" t="s">
        <v>3547</v>
      </c>
      <c r="K957" s="164" t="s">
        <v>768</v>
      </c>
      <c r="L957" s="164" t="s">
        <v>3329</v>
      </c>
      <c r="M957" s="41" t="s">
        <v>81</v>
      </c>
      <c r="N957" s="41" t="s">
        <v>81</v>
      </c>
    </row>
    <row r="958" ht="48" spans="1:14">
      <c r="A958" s="41">
        <v>77</v>
      </c>
      <c r="B958" s="72" t="s">
        <v>3568</v>
      </c>
      <c r="C958" s="158" t="s">
        <v>3569</v>
      </c>
      <c r="D958" s="41" t="s">
        <v>47</v>
      </c>
      <c r="E958" s="41" t="s">
        <v>2639</v>
      </c>
      <c r="F958" s="159" t="s">
        <v>3542</v>
      </c>
      <c r="G958" s="94">
        <v>5</v>
      </c>
      <c r="H958" s="94" t="s">
        <v>2445</v>
      </c>
      <c r="I958" s="94">
        <v>5</v>
      </c>
      <c r="J958" s="163" t="s">
        <v>3570</v>
      </c>
      <c r="K958" s="164" t="s">
        <v>768</v>
      </c>
      <c r="L958" s="164" t="s">
        <v>3329</v>
      </c>
      <c r="M958" s="41" t="s">
        <v>81</v>
      </c>
      <c r="N958" s="41" t="s">
        <v>81</v>
      </c>
    </row>
    <row r="959" ht="48" spans="1:14">
      <c r="A959" s="41">
        <v>78</v>
      </c>
      <c r="B959" s="72" t="s">
        <v>3571</v>
      </c>
      <c r="C959" s="158" t="s">
        <v>3572</v>
      </c>
      <c r="D959" s="41" t="s">
        <v>47</v>
      </c>
      <c r="E959" s="41" t="s">
        <v>2639</v>
      </c>
      <c r="F959" s="159" t="s">
        <v>3336</v>
      </c>
      <c r="G959" s="109">
        <v>8.6</v>
      </c>
      <c r="H959" s="41" t="s">
        <v>2445</v>
      </c>
      <c r="I959" s="109">
        <v>8.6</v>
      </c>
      <c r="J959" s="163" t="s">
        <v>3573</v>
      </c>
      <c r="K959" s="164" t="s">
        <v>768</v>
      </c>
      <c r="L959" s="164" t="s">
        <v>3329</v>
      </c>
      <c r="M959" s="41" t="s">
        <v>81</v>
      </c>
      <c r="N959" s="41" t="s">
        <v>81</v>
      </c>
    </row>
    <row r="960" ht="48" spans="1:14">
      <c r="A960" s="41">
        <v>79</v>
      </c>
      <c r="B960" s="72" t="s">
        <v>3574</v>
      </c>
      <c r="C960" s="167" t="s">
        <v>3575</v>
      </c>
      <c r="D960" s="41" t="s">
        <v>47</v>
      </c>
      <c r="E960" s="41" t="s">
        <v>1825</v>
      </c>
      <c r="F960" s="166" t="s">
        <v>3365</v>
      </c>
      <c r="G960" s="94">
        <v>14</v>
      </c>
      <c r="H960" s="94" t="s">
        <v>2445</v>
      </c>
      <c r="I960" s="94">
        <v>14</v>
      </c>
      <c r="J960" s="163" t="s">
        <v>3576</v>
      </c>
      <c r="K960" s="164" t="s">
        <v>768</v>
      </c>
      <c r="L960" s="164" t="s">
        <v>3329</v>
      </c>
      <c r="M960" s="41" t="s">
        <v>81</v>
      </c>
      <c r="N960" s="41" t="s">
        <v>81</v>
      </c>
    </row>
    <row r="961" ht="24" spans="1:14">
      <c r="A961" s="41">
        <v>80</v>
      </c>
      <c r="B961" s="72" t="s">
        <v>3577</v>
      </c>
      <c r="C961" s="167" t="s">
        <v>3527</v>
      </c>
      <c r="D961" s="41" t="s">
        <v>47</v>
      </c>
      <c r="E961" s="41" t="s">
        <v>1825</v>
      </c>
      <c r="F961" s="166" t="s">
        <v>3379</v>
      </c>
      <c r="G961" s="94">
        <v>3</v>
      </c>
      <c r="H961" s="94" t="s">
        <v>2445</v>
      </c>
      <c r="I961" s="94">
        <v>3</v>
      </c>
      <c r="J961" s="163" t="s">
        <v>3578</v>
      </c>
      <c r="K961" s="164" t="s">
        <v>768</v>
      </c>
      <c r="L961" s="164" t="s">
        <v>3329</v>
      </c>
      <c r="M961" s="41" t="s">
        <v>81</v>
      </c>
      <c r="N961" s="41" t="s">
        <v>81</v>
      </c>
    </row>
    <row r="962" ht="36" spans="1:14">
      <c r="A962" s="41">
        <v>81</v>
      </c>
      <c r="B962" s="72" t="s">
        <v>3579</v>
      </c>
      <c r="C962" s="160" t="s">
        <v>3580</v>
      </c>
      <c r="D962" s="41" t="s">
        <v>47</v>
      </c>
      <c r="E962" s="41" t="s">
        <v>2675</v>
      </c>
      <c r="F962" s="161" t="s">
        <v>3365</v>
      </c>
      <c r="G962" s="109">
        <v>10.5</v>
      </c>
      <c r="H962" s="41" t="s">
        <v>2445</v>
      </c>
      <c r="I962" s="109">
        <v>10.5</v>
      </c>
      <c r="J962" s="163" t="s">
        <v>3581</v>
      </c>
      <c r="K962" s="164" t="s">
        <v>768</v>
      </c>
      <c r="L962" s="164" t="s">
        <v>3329</v>
      </c>
      <c r="M962" s="41" t="s">
        <v>81</v>
      </c>
      <c r="N962" s="41" t="s">
        <v>81</v>
      </c>
    </row>
    <row r="963" ht="24" spans="1:14">
      <c r="A963" s="41">
        <v>82</v>
      </c>
      <c r="B963" s="72" t="s">
        <v>3582</v>
      </c>
      <c r="C963" s="160" t="s">
        <v>3583</v>
      </c>
      <c r="D963" s="41" t="s">
        <v>47</v>
      </c>
      <c r="E963" s="41" t="s">
        <v>2675</v>
      </c>
      <c r="F963" s="161" t="s">
        <v>3379</v>
      </c>
      <c r="G963" s="109">
        <v>7.7</v>
      </c>
      <c r="H963" s="41" t="s">
        <v>2445</v>
      </c>
      <c r="I963" s="109">
        <v>7.7</v>
      </c>
      <c r="J963" s="163" t="s">
        <v>3584</v>
      </c>
      <c r="K963" s="164" t="s">
        <v>768</v>
      </c>
      <c r="L963" s="164" t="s">
        <v>3329</v>
      </c>
      <c r="M963" s="41" t="s">
        <v>81</v>
      </c>
      <c r="N963" s="41" t="s">
        <v>81</v>
      </c>
    </row>
    <row r="964" ht="36" spans="1:14">
      <c r="A964" s="41">
        <v>83</v>
      </c>
      <c r="B964" s="72" t="s">
        <v>3585</v>
      </c>
      <c r="C964" s="158" t="s">
        <v>3586</v>
      </c>
      <c r="D964" s="41" t="s">
        <v>47</v>
      </c>
      <c r="E964" s="41" t="s">
        <v>2675</v>
      </c>
      <c r="F964" s="159" t="s">
        <v>3410</v>
      </c>
      <c r="G964" s="94">
        <v>2</v>
      </c>
      <c r="H964" s="94" t="s">
        <v>2445</v>
      </c>
      <c r="I964" s="94">
        <v>2</v>
      </c>
      <c r="J964" s="163" t="s">
        <v>3587</v>
      </c>
      <c r="K964" s="164" t="s">
        <v>768</v>
      </c>
      <c r="L964" s="164" t="s">
        <v>3329</v>
      </c>
      <c r="M964" s="41" t="s">
        <v>81</v>
      </c>
      <c r="N964" s="41" t="s">
        <v>81</v>
      </c>
    </row>
    <row r="965" ht="36" spans="1:14">
      <c r="A965" s="41">
        <v>84</v>
      </c>
      <c r="B965" s="72" t="s">
        <v>3588</v>
      </c>
      <c r="C965" s="160" t="s">
        <v>3589</v>
      </c>
      <c r="D965" s="41" t="s">
        <v>47</v>
      </c>
      <c r="E965" s="41" t="s">
        <v>3590</v>
      </c>
      <c r="F965" s="162" t="s">
        <v>3332</v>
      </c>
      <c r="G965" s="94">
        <v>12</v>
      </c>
      <c r="H965" s="94" t="s">
        <v>2445</v>
      </c>
      <c r="I965" s="94">
        <v>12</v>
      </c>
      <c r="J965" s="163" t="s">
        <v>3591</v>
      </c>
      <c r="K965" s="164" t="s">
        <v>768</v>
      </c>
      <c r="L965" s="164" t="s">
        <v>3329</v>
      </c>
      <c r="M965" s="41" t="s">
        <v>81</v>
      </c>
      <c r="N965" s="41" t="s">
        <v>81</v>
      </c>
    </row>
    <row r="966" ht="24" spans="1:14">
      <c r="A966" s="41">
        <v>85</v>
      </c>
      <c r="B966" s="72" t="s">
        <v>3592</v>
      </c>
      <c r="C966" s="167" t="s">
        <v>3593</v>
      </c>
      <c r="D966" s="41" t="s">
        <v>47</v>
      </c>
      <c r="E966" s="41" t="s">
        <v>3590</v>
      </c>
      <c r="F966" s="166" t="s">
        <v>3379</v>
      </c>
      <c r="G966" s="109">
        <v>3.85</v>
      </c>
      <c r="H966" s="41" t="s">
        <v>2445</v>
      </c>
      <c r="I966" s="109">
        <v>3.85</v>
      </c>
      <c r="J966" s="163" t="s">
        <v>3578</v>
      </c>
      <c r="K966" s="164" t="s">
        <v>768</v>
      </c>
      <c r="L966" s="164" t="s">
        <v>3329</v>
      </c>
      <c r="M966" s="41" t="s">
        <v>81</v>
      </c>
      <c r="N966" s="41" t="s">
        <v>81</v>
      </c>
    </row>
    <row r="967" ht="48" spans="1:14">
      <c r="A967" s="41">
        <v>86</v>
      </c>
      <c r="B967" s="72" t="s">
        <v>3594</v>
      </c>
      <c r="C967" s="167" t="s">
        <v>3595</v>
      </c>
      <c r="D967" s="41" t="s">
        <v>47</v>
      </c>
      <c r="E967" s="41" t="s">
        <v>3590</v>
      </c>
      <c r="F967" s="166" t="s">
        <v>3336</v>
      </c>
      <c r="G967" s="109">
        <v>2.15</v>
      </c>
      <c r="H967" s="41" t="s">
        <v>2445</v>
      </c>
      <c r="I967" s="109">
        <v>2.15</v>
      </c>
      <c r="J967" s="163" t="s">
        <v>3596</v>
      </c>
      <c r="K967" s="164" t="s">
        <v>768</v>
      </c>
      <c r="L967" s="164" t="s">
        <v>3329</v>
      </c>
      <c r="M967" s="41" t="s">
        <v>81</v>
      </c>
      <c r="N967" s="41" t="s">
        <v>81</v>
      </c>
    </row>
    <row r="968" ht="48" spans="1:14">
      <c r="A968" s="41">
        <v>87</v>
      </c>
      <c r="B968" s="72" t="s">
        <v>3597</v>
      </c>
      <c r="C968" s="167" t="s">
        <v>3598</v>
      </c>
      <c r="D968" s="41" t="s">
        <v>47</v>
      </c>
      <c r="E968" s="41" t="s">
        <v>741</v>
      </c>
      <c r="F968" s="166" t="s">
        <v>3332</v>
      </c>
      <c r="G968" s="94">
        <v>18</v>
      </c>
      <c r="H968" s="94" t="s">
        <v>2445</v>
      </c>
      <c r="I968" s="94">
        <v>18</v>
      </c>
      <c r="J968" s="163" t="s">
        <v>3519</v>
      </c>
      <c r="K968" s="164" t="s">
        <v>768</v>
      </c>
      <c r="L968" s="164" t="s">
        <v>3329</v>
      </c>
      <c r="M968" s="41" t="s">
        <v>81</v>
      </c>
      <c r="N968" s="41" t="s">
        <v>81</v>
      </c>
    </row>
    <row r="969" ht="36" spans="1:14">
      <c r="A969" s="41">
        <v>88</v>
      </c>
      <c r="B969" s="72" t="s">
        <v>3599</v>
      </c>
      <c r="C969" s="160" t="s">
        <v>3600</v>
      </c>
      <c r="D969" s="41" t="s">
        <v>47</v>
      </c>
      <c r="E969" s="41" t="s">
        <v>741</v>
      </c>
      <c r="F969" s="166" t="s">
        <v>3542</v>
      </c>
      <c r="G969" s="94">
        <v>2</v>
      </c>
      <c r="H969" s="94" t="s">
        <v>2445</v>
      </c>
      <c r="I969" s="94">
        <v>2</v>
      </c>
      <c r="J969" s="163" t="s">
        <v>3601</v>
      </c>
      <c r="K969" s="164" t="s">
        <v>768</v>
      </c>
      <c r="L969" s="164" t="s">
        <v>3329</v>
      </c>
      <c r="M969" s="41" t="s">
        <v>81</v>
      </c>
      <c r="N969" s="41" t="s">
        <v>81</v>
      </c>
    </row>
    <row r="970" ht="36" spans="1:14">
      <c r="A970" s="41">
        <v>89</v>
      </c>
      <c r="B970" s="72" t="s">
        <v>3602</v>
      </c>
      <c r="C970" s="160" t="s">
        <v>3603</v>
      </c>
      <c r="D970" s="41" t="s">
        <v>47</v>
      </c>
      <c r="E970" s="41" t="s">
        <v>384</v>
      </c>
      <c r="F970" s="161" t="s">
        <v>3379</v>
      </c>
      <c r="G970" s="109">
        <v>8.4</v>
      </c>
      <c r="H970" s="41" t="s">
        <v>2445</v>
      </c>
      <c r="I970" s="109">
        <v>8.4</v>
      </c>
      <c r="J970" s="163" t="s">
        <v>3604</v>
      </c>
      <c r="K970" s="164" t="s">
        <v>768</v>
      </c>
      <c r="L970" s="164" t="s">
        <v>3329</v>
      </c>
      <c r="M970" s="41" t="s">
        <v>81</v>
      </c>
      <c r="N970" s="41" t="s">
        <v>81</v>
      </c>
    </row>
    <row r="971" ht="48" spans="1:14">
      <c r="A971" s="41">
        <v>90</v>
      </c>
      <c r="B971" s="72" t="s">
        <v>3605</v>
      </c>
      <c r="C971" s="160" t="s">
        <v>3606</v>
      </c>
      <c r="D971" s="41" t="s">
        <v>47</v>
      </c>
      <c r="E971" s="41" t="s">
        <v>384</v>
      </c>
      <c r="F971" s="161" t="s">
        <v>3336</v>
      </c>
      <c r="G971" s="109">
        <v>6.2135</v>
      </c>
      <c r="H971" s="41" t="s">
        <v>2445</v>
      </c>
      <c r="I971" s="109">
        <v>6.2135</v>
      </c>
      <c r="J971" s="163" t="s">
        <v>3607</v>
      </c>
      <c r="K971" s="164" t="s">
        <v>768</v>
      </c>
      <c r="L971" s="164" t="s">
        <v>3329</v>
      </c>
      <c r="M971" s="41" t="s">
        <v>81</v>
      </c>
      <c r="N971" s="41" t="s">
        <v>81</v>
      </c>
    </row>
    <row r="972" ht="72" spans="1:14">
      <c r="A972" s="41">
        <v>91</v>
      </c>
      <c r="B972" s="72" t="s">
        <v>3608</v>
      </c>
      <c r="C972" s="158" t="s">
        <v>3609</v>
      </c>
      <c r="D972" s="41" t="s">
        <v>47</v>
      </c>
      <c r="E972" s="41" t="s">
        <v>3610</v>
      </c>
      <c r="F972" s="159" t="s">
        <v>3542</v>
      </c>
      <c r="G972" s="109">
        <v>1.5</v>
      </c>
      <c r="H972" s="41" t="s">
        <v>2445</v>
      </c>
      <c r="I972" s="109">
        <v>1.5</v>
      </c>
      <c r="J972" s="163" t="s">
        <v>3611</v>
      </c>
      <c r="K972" s="164" t="s">
        <v>768</v>
      </c>
      <c r="L972" s="164" t="s">
        <v>3329</v>
      </c>
      <c r="M972" s="41" t="s">
        <v>81</v>
      </c>
      <c r="N972" s="41" t="s">
        <v>81</v>
      </c>
    </row>
    <row r="973" ht="36" spans="1:14">
      <c r="A973" s="41">
        <v>92</v>
      </c>
      <c r="B973" s="72" t="s">
        <v>3612</v>
      </c>
      <c r="C973" s="158" t="s">
        <v>3613</v>
      </c>
      <c r="D973" s="41" t="s">
        <v>47</v>
      </c>
      <c r="E973" s="41" t="s">
        <v>3610</v>
      </c>
      <c r="F973" s="159" t="s">
        <v>3332</v>
      </c>
      <c r="G973" s="109">
        <v>17.1</v>
      </c>
      <c r="H973" s="41" t="s">
        <v>2445</v>
      </c>
      <c r="I973" s="109">
        <v>17.1</v>
      </c>
      <c r="J973" s="163" t="s">
        <v>3614</v>
      </c>
      <c r="K973" s="164" t="s">
        <v>768</v>
      </c>
      <c r="L973" s="164" t="s">
        <v>3329</v>
      </c>
      <c r="M973" s="41" t="s">
        <v>81</v>
      </c>
      <c r="N973" s="41" t="s">
        <v>81</v>
      </c>
    </row>
    <row r="974" ht="36" spans="1:14">
      <c r="A974" s="41">
        <v>93</v>
      </c>
      <c r="B974" s="72" t="s">
        <v>3615</v>
      </c>
      <c r="C974" s="158" t="s">
        <v>3616</v>
      </c>
      <c r="D974" s="41" t="s">
        <v>47</v>
      </c>
      <c r="E974" s="41" t="s">
        <v>3610</v>
      </c>
      <c r="F974" s="159" t="s">
        <v>3379</v>
      </c>
      <c r="G974" s="94">
        <v>5</v>
      </c>
      <c r="H974" s="94" t="s">
        <v>2445</v>
      </c>
      <c r="I974" s="94">
        <v>5</v>
      </c>
      <c r="J974" s="163" t="s">
        <v>3617</v>
      </c>
      <c r="K974" s="164" t="s">
        <v>768</v>
      </c>
      <c r="L974" s="164" t="s">
        <v>3329</v>
      </c>
      <c r="M974" s="41" t="s">
        <v>81</v>
      </c>
      <c r="N974" s="41" t="s">
        <v>81</v>
      </c>
    </row>
    <row r="975" ht="48" spans="1:14">
      <c r="A975" s="41">
        <v>94</v>
      </c>
      <c r="B975" s="72" t="s">
        <v>3618</v>
      </c>
      <c r="C975" s="158" t="s">
        <v>3619</v>
      </c>
      <c r="D975" s="41" t="s">
        <v>47</v>
      </c>
      <c r="E975" s="41" t="s">
        <v>3610</v>
      </c>
      <c r="F975" s="159" t="s">
        <v>3336</v>
      </c>
      <c r="G975" s="109">
        <v>3.354</v>
      </c>
      <c r="H975" s="41" t="s">
        <v>2445</v>
      </c>
      <c r="I975" s="109">
        <v>3.354</v>
      </c>
      <c r="J975" s="163" t="s">
        <v>3620</v>
      </c>
      <c r="K975" s="164" t="s">
        <v>768</v>
      </c>
      <c r="L975" s="164" t="s">
        <v>3329</v>
      </c>
      <c r="M975" s="41" t="s">
        <v>81</v>
      </c>
      <c r="N975" s="41" t="s">
        <v>81</v>
      </c>
    </row>
    <row r="976" ht="24" spans="1:14">
      <c r="A976" s="41">
        <v>95</v>
      </c>
      <c r="B976" s="72" t="s">
        <v>3621</v>
      </c>
      <c r="C976" s="158" t="s">
        <v>3622</v>
      </c>
      <c r="D976" s="41" t="s">
        <v>75</v>
      </c>
      <c r="E976" s="41" t="s">
        <v>591</v>
      </c>
      <c r="F976" s="159" t="s">
        <v>3379</v>
      </c>
      <c r="G976" s="109">
        <v>2.1</v>
      </c>
      <c r="H976" s="41" t="s">
        <v>2445</v>
      </c>
      <c r="I976" s="109">
        <v>2.1</v>
      </c>
      <c r="J976" s="163" t="s">
        <v>3623</v>
      </c>
      <c r="K976" s="164" t="s">
        <v>768</v>
      </c>
      <c r="L976" s="164" t="s">
        <v>3329</v>
      </c>
      <c r="M976" s="41" t="s">
        <v>81</v>
      </c>
      <c r="N976" s="41" t="s">
        <v>81</v>
      </c>
    </row>
    <row r="977" ht="36" spans="1:14">
      <c r="A977" s="41">
        <v>96</v>
      </c>
      <c r="B977" s="72" t="s">
        <v>3624</v>
      </c>
      <c r="C977" s="158" t="s">
        <v>3565</v>
      </c>
      <c r="D977" s="41" t="s">
        <v>75</v>
      </c>
      <c r="E977" s="41" t="s">
        <v>591</v>
      </c>
      <c r="F977" s="159" t="s">
        <v>3332</v>
      </c>
      <c r="G977" s="94">
        <v>15</v>
      </c>
      <c r="H977" s="94" t="s">
        <v>2445</v>
      </c>
      <c r="I977" s="94">
        <v>15</v>
      </c>
      <c r="J977" s="163" t="s">
        <v>3625</v>
      </c>
      <c r="K977" s="164" t="s">
        <v>768</v>
      </c>
      <c r="L977" s="164" t="s">
        <v>3329</v>
      </c>
      <c r="M977" s="41" t="s">
        <v>81</v>
      </c>
      <c r="N977" s="41" t="s">
        <v>81</v>
      </c>
    </row>
    <row r="978" ht="24" spans="1:14">
      <c r="A978" s="41">
        <v>97</v>
      </c>
      <c r="B978" s="72" t="s">
        <v>3626</v>
      </c>
      <c r="C978" s="158" t="s">
        <v>3627</v>
      </c>
      <c r="D978" s="41" t="s">
        <v>75</v>
      </c>
      <c r="E978" s="41" t="s">
        <v>3628</v>
      </c>
      <c r="F978" s="159" t="s">
        <v>3379</v>
      </c>
      <c r="G978" s="94">
        <v>1</v>
      </c>
      <c r="H978" s="94" t="s">
        <v>2445</v>
      </c>
      <c r="I978" s="94">
        <v>1</v>
      </c>
      <c r="J978" s="163" t="s">
        <v>3629</v>
      </c>
      <c r="K978" s="164" t="s">
        <v>768</v>
      </c>
      <c r="L978" s="164" t="s">
        <v>3329</v>
      </c>
      <c r="M978" s="41" t="s">
        <v>81</v>
      </c>
      <c r="N978" s="41" t="s">
        <v>81</v>
      </c>
    </row>
    <row r="979" ht="36" spans="1:14">
      <c r="A979" s="41">
        <v>98</v>
      </c>
      <c r="B979" s="72" t="s">
        <v>3630</v>
      </c>
      <c r="C979" s="158" t="s">
        <v>3631</v>
      </c>
      <c r="D979" s="41" t="s">
        <v>75</v>
      </c>
      <c r="E979" s="41" t="s">
        <v>1509</v>
      </c>
      <c r="F979" s="159" t="s">
        <v>3332</v>
      </c>
      <c r="G979" s="109">
        <v>4.5</v>
      </c>
      <c r="H979" s="41" t="s">
        <v>2445</v>
      </c>
      <c r="I979" s="109">
        <v>4.5</v>
      </c>
      <c r="J979" s="163" t="s">
        <v>3632</v>
      </c>
      <c r="K979" s="164" t="s">
        <v>768</v>
      </c>
      <c r="L979" s="164" t="s">
        <v>3329</v>
      </c>
      <c r="M979" s="41" t="s">
        <v>81</v>
      </c>
      <c r="N979" s="41" t="s">
        <v>81</v>
      </c>
    </row>
    <row r="980" ht="36" spans="1:14">
      <c r="A980" s="41">
        <v>99</v>
      </c>
      <c r="B980" s="72" t="s">
        <v>3633</v>
      </c>
      <c r="C980" s="158" t="s">
        <v>3634</v>
      </c>
      <c r="D980" s="41" t="s">
        <v>75</v>
      </c>
      <c r="E980" s="41" t="s">
        <v>1509</v>
      </c>
      <c r="F980" s="159" t="s">
        <v>3379</v>
      </c>
      <c r="G980" s="109">
        <v>0.6975</v>
      </c>
      <c r="H980" s="41" t="s">
        <v>2445</v>
      </c>
      <c r="I980" s="109">
        <v>0.6975</v>
      </c>
      <c r="J980" s="163" t="s">
        <v>3635</v>
      </c>
      <c r="K980" s="164" t="s">
        <v>768</v>
      </c>
      <c r="L980" s="164" t="s">
        <v>3329</v>
      </c>
      <c r="M980" s="41" t="s">
        <v>81</v>
      </c>
      <c r="N980" s="41" t="s">
        <v>81</v>
      </c>
    </row>
    <row r="981" ht="36" spans="1:14">
      <c r="A981" s="41">
        <v>100</v>
      </c>
      <c r="B981" s="72" t="s">
        <v>3636</v>
      </c>
      <c r="C981" s="158" t="s">
        <v>3388</v>
      </c>
      <c r="D981" s="41" t="s">
        <v>75</v>
      </c>
      <c r="E981" s="41" t="s">
        <v>1473</v>
      </c>
      <c r="F981" s="159" t="s">
        <v>3332</v>
      </c>
      <c r="G981" s="94">
        <v>6</v>
      </c>
      <c r="H981" s="41" t="s">
        <v>2445</v>
      </c>
      <c r="I981" s="94">
        <v>6</v>
      </c>
      <c r="J981" s="163" t="s">
        <v>3637</v>
      </c>
      <c r="K981" s="164" t="s">
        <v>768</v>
      </c>
      <c r="L981" s="164" t="s">
        <v>3329</v>
      </c>
      <c r="M981" s="41" t="s">
        <v>81</v>
      </c>
      <c r="N981" s="41" t="s">
        <v>81</v>
      </c>
    </row>
    <row r="982" ht="72" spans="1:14">
      <c r="A982" s="41">
        <v>101</v>
      </c>
      <c r="B982" s="72" t="s">
        <v>3638</v>
      </c>
      <c r="C982" s="158" t="s">
        <v>3639</v>
      </c>
      <c r="D982" s="41" t="s">
        <v>75</v>
      </c>
      <c r="E982" s="41" t="s">
        <v>1473</v>
      </c>
      <c r="F982" s="159" t="s">
        <v>3365</v>
      </c>
      <c r="G982" s="94">
        <v>4</v>
      </c>
      <c r="H982" s="41" t="s">
        <v>2445</v>
      </c>
      <c r="I982" s="94">
        <v>4</v>
      </c>
      <c r="J982" s="163" t="s">
        <v>3640</v>
      </c>
      <c r="K982" s="164" t="s">
        <v>768</v>
      </c>
      <c r="L982" s="164" t="s">
        <v>3329</v>
      </c>
      <c r="M982" s="41" t="s">
        <v>81</v>
      </c>
      <c r="N982" s="41" t="s">
        <v>81</v>
      </c>
    </row>
    <row r="983" ht="36" spans="1:14">
      <c r="A983" s="41">
        <v>102</v>
      </c>
      <c r="B983" s="72" t="s">
        <v>3641</v>
      </c>
      <c r="C983" s="158" t="s">
        <v>3642</v>
      </c>
      <c r="D983" s="41" t="s">
        <v>29</v>
      </c>
      <c r="E983" s="41" t="s">
        <v>491</v>
      </c>
      <c r="F983" s="159" t="s">
        <v>3379</v>
      </c>
      <c r="G983" s="94">
        <v>4</v>
      </c>
      <c r="H983" s="41" t="s">
        <v>2445</v>
      </c>
      <c r="I983" s="94">
        <v>4</v>
      </c>
      <c r="J983" s="163" t="s">
        <v>3643</v>
      </c>
      <c r="K983" s="164" t="s">
        <v>768</v>
      </c>
      <c r="L983" s="164" t="s">
        <v>3329</v>
      </c>
      <c r="M983" s="41" t="s">
        <v>81</v>
      </c>
      <c r="N983" s="41" t="s">
        <v>81</v>
      </c>
    </row>
    <row r="984" ht="72" spans="1:14">
      <c r="A984" s="41">
        <v>103</v>
      </c>
      <c r="B984" s="72" t="s">
        <v>3644</v>
      </c>
      <c r="C984" s="158" t="s">
        <v>3645</v>
      </c>
      <c r="D984" s="41" t="s">
        <v>29</v>
      </c>
      <c r="E984" s="41" t="s">
        <v>491</v>
      </c>
      <c r="F984" s="159" t="s">
        <v>3542</v>
      </c>
      <c r="G984" s="109">
        <v>4.4</v>
      </c>
      <c r="H984" s="41" t="s">
        <v>2445</v>
      </c>
      <c r="I984" s="109">
        <v>4.4</v>
      </c>
      <c r="J984" s="163" t="s">
        <v>3646</v>
      </c>
      <c r="K984" s="164" t="s">
        <v>768</v>
      </c>
      <c r="L984" s="164" t="s">
        <v>3329</v>
      </c>
      <c r="M984" s="41" t="s">
        <v>81</v>
      </c>
      <c r="N984" s="41" t="s">
        <v>81</v>
      </c>
    </row>
    <row r="985" ht="36" spans="1:14">
      <c r="A985" s="41">
        <v>104</v>
      </c>
      <c r="B985" s="72" t="s">
        <v>3647</v>
      </c>
      <c r="C985" s="158" t="s">
        <v>3648</v>
      </c>
      <c r="D985" s="41" t="s">
        <v>29</v>
      </c>
      <c r="E985" s="41" t="s">
        <v>491</v>
      </c>
      <c r="F985" s="159" t="s">
        <v>3332</v>
      </c>
      <c r="G985" s="94">
        <v>17</v>
      </c>
      <c r="H985" s="41" t="s">
        <v>2445</v>
      </c>
      <c r="I985" s="94">
        <v>17</v>
      </c>
      <c r="J985" s="163" t="s">
        <v>3649</v>
      </c>
      <c r="K985" s="164" t="s">
        <v>768</v>
      </c>
      <c r="L985" s="164" t="s">
        <v>3329</v>
      </c>
      <c r="M985" s="41" t="s">
        <v>81</v>
      </c>
      <c r="N985" s="41" t="s">
        <v>81</v>
      </c>
    </row>
    <row r="986" ht="36" spans="1:14">
      <c r="A986" s="41">
        <v>105</v>
      </c>
      <c r="B986" s="72" t="s">
        <v>3650</v>
      </c>
      <c r="C986" s="158" t="s">
        <v>3651</v>
      </c>
      <c r="D986" s="41" t="s">
        <v>29</v>
      </c>
      <c r="E986" s="41" t="s">
        <v>491</v>
      </c>
      <c r="F986" s="159" t="s">
        <v>3410</v>
      </c>
      <c r="G986" s="109">
        <v>0.48</v>
      </c>
      <c r="H986" s="41" t="s">
        <v>2445</v>
      </c>
      <c r="I986" s="109">
        <v>0.48</v>
      </c>
      <c r="J986" s="163" t="s">
        <v>3652</v>
      </c>
      <c r="K986" s="164" t="s">
        <v>768</v>
      </c>
      <c r="L986" s="164" t="s">
        <v>3329</v>
      </c>
      <c r="M986" s="41" t="s">
        <v>81</v>
      </c>
      <c r="N986" s="41" t="s">
        <v>81</v>
      </c>
    </row>
    <row r="987" ht="72" spans="1:14">
      <c r="A987" s="41">
        <v>106</v>
      </c>
      <c r="B987" s="72" t="s">
        <v>3653</v>
      </c>
      <c r="C987" s="158" t="s">
        <v>3654</v>
      </c>
      <c r="D987" s="41" t="s">
        <v>29</v>
      </c>
      <c r="E987" s="41" t="s">
        <v>2808</v>
      </c>
      <c r="F987" s="159" t="s">
        <v>3655</v>
      </c>
      <c r="G987" s="94">
        <v>7</v>
      </c>
      <c r="H987" s="41" t="s">
        <v>2445</v>
      </c>
      <c r="I987" s="94">
        <v>7</v>
      </c>
      <c r="J987" s="163" t="s">
        <v>3656</v>
      </c>
      <c r="K987" s="164" t="s">
        <v>768</v>
      </c>
      <c r="L987" s="164" t="s">
        <v>3329</v>
      </c>
      <c r="M987" s="41" t="s">
        <v>81</v>
      </c>
      <c r="N987" s="41" t="s">
        <v>81</v>
      </c>
    </row>
    <row r="988" ht="36" spans="1:14">
      <c r="A988" s="41">
        <v>107</v>
      </c>
      <c r="B988" s="72" t="s">
        <v>3657</v>
      </c>
      <c r="C988" s="158" t="s">
        <v>3658</v>
      </c>
      <c r="D988" s="41" t="s">
        <v>29</v>
      </c>
      <c r="E988" s="41" t="s">
        <v>2808</v>
      </c>
      <c r="F988" s="159" t="s">
        <v>3332</v>
      </c>
      <c r="G988" s="109">
        <v>1.5</v>
      </c>
      <c r="H988" s="41" t="s">
        <v>2445</v>
      </c>
      <c r="I988" s="109">
        <v>1.5</v>
      </c>
      <c r="J988" s="163" t="s">
        <v>3659</v>
      </c>
      <c r="K988" s="164" t="s">
        <v>768</v>
      </c>
      <c r="L988" s="164" t="s">
        <v>3329</v>
      </c>
      <c r="M988" s="41" t="s">
        <v>81</v>
      </c>
      <c r="N988" s="41" t="s">
        <v>81</v>
      </c>
    </row>
    <row r="989" ht="36" spans="1:14">
      <c r="A989" s="41">
        <v>108</v>
      </c>
      <c r="B989" s="72" t="s">
        <v>3660</v>
      </c>
      <c r="C989" s="158" t="s">
        <v>3661</v>
      </c>
      <c r="D989" s="41" t="s">
        <v>29</v>
      </c>
      <c r="E989" s="41" t="s">
        <v>2808</v>
      </c>
      <c r="F989" s="159" t="s">
        <v>3429</v>
      </c>
      <c r="G989" s="109">
        <v>0.1088</v>
      </c>
      <c r="H989" s="41" t="s">
        <v>2445</v>
      </c>
      <c r="I989" s="109">
        <v>0.1088</v>
      </c>
      <c r="J989" s="163" t="s">
        <v>3662</v>
      </c>
      <c r="K989" s="164" t="s">
        <v>768</v>
      </c>
      <c r="L989" s="164" t="s">
        <v>3329</v>
      </c>
      <c r="M989" s="41" t="s">
        <v>81</v>
      </c>
      <c r="N989" s="41" t="s">
        <v>81</v>
      </c>
    </row>
    <row r="990" ht="72" spans="1:14">
      <c r="A990" s="41">
        <v>109</v>
      </c>
      <c r="B990" s="72" t="s">
        <v>3663</v>
      </c>
      <c r="C990" s="158" t="s">
        <v>3664</v>
      </c>
      <c r="D990" s="41" t="s">
        <v>29</v>
      </c>
      <c r="E990" s="41" t="s">
        <v>735</v>
      </c>
      <c r="F990" s="159" t="s">
        <v>3550</v>
      </c>
      <c r="G990" s="94">
        <v>6</v>
      </c>
      <c r="H990" s="41" t="s">
        <v>2445</v>
      </c>
      <c r="I990" s="94">
        <v>6</v>
      </c>
      <c r="J990" s="163" t="s">
        <v>3665</v>
      </c>
      <c r="K990" s="164" t="s">
        <v>768</v>
      </c>
      <c r="L990" s="164" t="s">
        <v>3329</v>
      </c>
      <c r="M990" s="41" t="s">
        <v>81</v>
      </c>
      <c r="N990" s="41" t="s">
        <v>81</v>
      </c>
    </row>
    <row r="991" ht="24" spans="1:14">
      <c r="A991" s="41">
        <v>110</v>
      </c>
      <c r="B991" s="72" t="s">
        <v>3666</v>
      </c>
      <c r="C991" s="158" t="s">
        <v>3667</v>
      </c>
      <c r="D991" s="41" t="s">
        <v>29</v>
      </c>
      <c r="E991" s="41" t="s">
        <v>735</v>
      </c>
      <c r="F991" s="159" t="s">
        <v>3379</v>
      </c>
      <c r="G991" s="109">
        <v>0.28</v>
      </c>
      <c r="H991" s="41" t="s">
        <v>2445</v>
      </c>
      <c r="I991" s="109">
        <v>0.28</v>
      </c>
      <c r="J991" s="163" t="s">
        <v>3668</v>
      </c>
      <c r="K991" s="164" t="s">
        <v>768</v>
      </c>
      <c r="L991" s="164" t="s">
        <v>3329</v>
      </c>
      <c r="M991" s="41" t="s">
        <v>81</v>
      </c>
      <c r="N991" s="41" t="s">
        <v>81</v>
      </c>
    </row>
    <row r="992" ht="36" spans="1:14">
      <c r="A992" s="41">
        <v>111</v>
      </c>
      <c r="B992" s="72" t="s">
        <v>3669</v>
      </c>
      <c r="C992" s="158" t="s">
        <v>3670</v>
      </c>
      <c r="D992" s="41" t="s">
        <v>29</v>
      </c>
      <c r="E992" s="41" t="s">
        <v>735</v>
      </c>
      <c r="F992" s="159" t="s">
        <v>3332</v>
      </c>
      <c r="G992" s="109">
        <v>7.2</v>
      </c>
      <c r="H992" s="41" t="s">
        <v>2445</v>
      </c>
      <c r="I992" s="109">
        <v>7.2</v>
      </c>
      <c r="J992" s="163" t="s">
        <v>3671</v>
      </c>
      <c r="K992" s="164" t="s">
        <v>768</v>
      </c>
      <c r="L992" s="164" t="s">
        <v>3329</v>
      </c>
      <c r="M992" s="41" t="s">
        <v>81</v>
      </c>
      <c r="N992" s="41" t="s">
        <v>81</v>
      </c>
    </row>
    <row r="993" ht="36" spans="1:14">
      <c r="A993" s="41">
        <v>112</v>
      </c>
      <c r="B993" s="72" t="s">
        <v>3672</v>
      </c>
      <c r="C993" s="158" t="s">
        <v>3673</v>
      </c>
      <c r="D993" s="41" t="s">
        <v>29</v>
      </c>
      <c r="E993" s="41" t="s">
        <v>735</v>
      </c>
      <c r="F993" s="159" t="s">
        <v>3429</v>
      </c>
      <c r="G993" s="109">
        <v>0.1632</v>
      </c>
      <c r="H993" s="41" t="s">
        <v>2445</v>
      </c>
      <c r="I993" s="109">
        <v>0.1632</v>
      </c>
      <c r="J993" s="163" t="s">
        <v>3674</v>
      </c>
      <c r="K993" s="164" t="s">
        <v>768</v>
      </c>
      <c r="L993" s="164" t="s">
        <v>3329</v>
      </c>
      <c r="M993" s="41" t="s">
        <v>81</v>
      </c>
      <c r="N993" s="41" t="s">
        <v>81</v>
      </c>
    </row>
    <row r="994" ht="48" spans="1:14">
      <c r="A994" s="41">
        <v>113</v>
      </c>
      <c r="B994" s="72" t="s">
        <v>3675</v>
      </c>
      <c r="C994" s="158" t="s">
        <v>3676</v>
      </c>
      <c r="D994" s="41" t="s">
        <v>29</v>
      </c>
      <c r="E994" s="41" t="s">
        <v>735</v>
      </c>
      <c r="F994" s="159" t="s">
        <v>3336</v>
      </c>
      <c r="G994" s="109">
        <v>17.48895</v>
      </c>
      <c r="H994" s="41" t="s">
        <v>2445</v>
      </c>
      <c r="I994" s="109">
        <v>17.48895</v>
      </c>
      <c r="J994" s="163" t="s">
        <v>3677</v>
      </c>
      <c r="K994" s="164" t="s">
        <v>768</v>
      </c>
      <c r="L994" s="164" t="s">
        <v>3329</v>
      </c>
      <c r="M994" s="41" t="s">
        <v>81</v>
      </c>
      <c r="N994" s="41" t="s">
        <v>81</v>
      </c>
    </row>
    <row r="995" ht="36" spans="1:14">
      <c r="A995" s="41">
        <v>114</v>
      </c>
      <c r="B995" s="72" t="s">
        <v>3678</v>
      </c>
      <c r="C995" s="158" t="s">
        <v>3424</v>
      </c>
      <c r="D995" s="41" t="s">
        <v>29</v>
      </c>
      <c r="E995" s="41" t="s">
        <v>1857</v>
      </c>
      <c r="F995" s="159" t="s">
        <v>3332</v>
      </c>
      <c r="G995" s="94">
        <v>3</v>
      </c>
      <c r="H995" s="41" t="s">
        <v>2445</v>
      </c>
      <c r="I995" s="94">
        <v>3</v>
      </c>
      <c r="J995" s="163" t="s">
        <v>3679</v>
      </c>
      <c r="K995" s="164" t="s">
        <v>768</v>
      </c>
      <c r="L995" s="164" t="s">
        <v>3329</v>
      </c>
      <c r="M995" s="41" t="s">
        <v>81</v>
      </c>
      <c r="N995" s="41" t="s">
        <v>81</v>
      </c>
    </row>
    <row r="996" ht="36" spans="1:14">
      <c r="A996" s="41">
        <v>115</v>
      </c>
      <c r="B996" s="72" t="s">
        <v>3680</v>
      </c>
      <c r="C996" s="158" t="s">
        <v>3681</v>
      </c>
      <c r="D996" s="41" t="s">
        <v>29</v>
      </c>
      <c r="E996" s="41" t="s">
        <v>1857</v>
      </c>
      <c r="F996" s="159" t="s">
        <v>3327</v>
      </c>
      <c r="G996" s="109">
        <v>0.6</v>
      </c>
      <c r="H996" s="41" t="s">
        <v>2445</v>
      </c>
      <c r="I996" s="109">
        <v>0.6</v>
      </c>
      <c r="J996" s="163" t="s">
        <v>3682</v>
      </c>
      <c r="K996" s="164" t="s">
        <v>768</v>
      </c>
      <c r="L996" s="164" t="s">
        <v>3329</v>
      </c>
      <c r="M996" s="41" t="s">
        <v>81</v>
      </c>
      <c r="N996" s="41" t="s">
        <v>81</v>
      </c>
    </row>
    <row r="997" ht="36" spans="1:14">
      <c r="A997" s="41">
        <v>116</v>
      </c>
      <c r="B997" s="72" t="s">
        <v>3683</v>
      </c>
      <c r="C997" s="158" t="s">
        <v>3684</v>
      </c>
      <c r="D997" s="41" t="s">
        <v>29</v>
      </c>
      <c r="E997" s="41" t="s">
        <v>1857</v>
      </c>
      <c r="F997" s="159" t="s">
        <v>3379</v>
      </c>
      <c r="G997" s="109">
        <v>3.6</v>
      </c>
      <c r="H997" s="41" t="s">
        <v>2445</v>
      </c>
      <c r="I997" s="109">
        <v>3.6</v>
      </c>
      <c r="J997" s="163" t="s">
        <v>3685</v>
      </c>
      <c r="K997" s="164" t="s">
        <v>768</v>
      </c>
      <c r="L997" s="164" t="s">
        <v>3329</v>
      </c>
      <c r="M997" s="41" t="s">
        <v>81</v>
      </c>
      <c r="N997" s="41" t="s">
        <v>81</v>
      </c>
    </row>
    <row r="998" ht="24" spans="1:14">
      <c r="A998" s="41">
        <v>117</v>
      </c>
      <c r="B998" s="72" t="s">
        <v>3686</v>
      </c>
      <c r="C998" s="158" t="s">
        <v>3687</v>
      </c>
      <c r="D998" s="41" t="s">
        <v>29</v>
      </c>
      <c r="E998" s="41" t="s">
        <v>807</v>
      </c>
      <c r="F998" s="159" t="s">
        <v>3379</v>
      </c>
      <c r="G998" s="109">
        <v>1.5</v>
      </c>
      <c r="H998" s="41" t="s">
        <v>2445</v>
      </c>
      <c r="I998" s="109">
        <v>1.5</v>
      </c>
      <c r="J998" s="163" t="s">
        <v>3688</v>
      </c>
      <c r="K998" s="164" t="s">
        <v>768</v>
      </c>
      <c r="L998" s="164" t="s">
        <v>3329</v>
      </c>
      <c r="M998" s="41" t="s">
        <v>81</v>
      </c>
      <c r="N998" s="41" t="s">
        <v>81</v>
      </c>
    </row>
    <row r="999" ht="36" spans="1:14">
      <c r="A999" s="41">
        <v>118</v>
      </c>
      <c r="B999" s="72" t="s">
        <v>3689</v>
      </c>
      <c r="C999" s="158" t="s">
        <v>3424</v>
      </c>
      <c r="D999" s="41" t="s">
        <v>29</v>
      </c>
      <c r="E999" s="41" t="s">
        <v>807</v>
      </c>
      <c r="F999" s="159" t="s">
        <v>3332</v>
      </c>
      <c r="G999" s="109">
        <v>3</v>
      </c>
      <c r="H999" s="41" t="s">
        <v>2445</v>
      </c>
      <c r="I999" s="109">
        <v>3</v>
      </c>
      <c r="J999" s="163" t="s">
        <v>3422</v>
      </c>
      <c r="K999" s="164" t="s">
        <v>768</v>
      </c>
      <c r="L999" s="164" t="s">
        <v>3329</v>
      </c>
      <c r="M999" s="41" t="s">
        <v>81</v>
      </c>
      <c r="N999" s="41" t="s">
        <v>81</v>
      </c>
    </row>
    <row r="1000" ht="36" spans="1:14">
      <c r="A1000" s="41">
        <v>119</v>
      </c>
      <c r="B1000" s="72" t="s">
        <v>3690</v>
      </c>
      <c r="C1000" s="158" t="s">
        <v>3691</v>
      </c>
      <c r="D1000" s="41" t="s">
        <v>29</v>
      </c>
      <c r="E1000" s="41" t="s">
        <v>807</v>
      </c>
      <c r="F1000" s="159" t="s">
        <v>3410</v>
      </c>
      <c r="G1000" s="109">
        <v>1.6</v>
      </c>
      <c r="H1000" s="41" t="s">
        <v>2445</v>
      </c>
      <c r="I1000" s="109">
        <v>1.6</v>
      </c>
      <c r="J1000" s="163" t="s">
        <v>3692</v>
      </c>
      <c r="K1000" s="164" t="s">
        <v>768</v>
      </c>
      <c r="L1000" s="164" t="s">
        <v>3329</v>
      </c>
      <c r="M1000" s="41" t="s">
        <v>81</v>
      </c>
      <c r="N1000" s="41" t="s">
        <v>81</v>
      </c>
    </row>
    <row r="1001" ht="72" spans="1:14">
      <c r="A1001" s="41">
        <v>120</v>
      </c>
      <c r="B1001" s="72" t="s">
        <v>3693</v>
      </c>
      <c r="C1001" s="158" t="s">
        <v>3694</v>
      </c>
      <c r="D1001" s="41" t="s">
        <v>29</v>
      </c>
      <c r="E1001" s="41" t="s">
        <v>807</v>
      </c>
      <c r="F1001" s="159" t="s">
        <v>3336</v>
      </c>
      <c r="G1001" s="109">
        <v>1.72</v>
      </c>
      <c r="H1001" s="41" t="s">
        <v>2445</v>
      </c>
      <c r="I1001" s="109">
        <v>1.72</v>
      </c>
      <c r="J1001" s="163" t="s">
        <v>3695</v>
      </c>
      <c r="K1001" s="164" t="s">
        <v>768</v>
      </c>
      <c r="L1001" s="164" t="s">
        <v>3329</v>
      </c>
      <c r="M1001" s="41" t="s">
        <v>81</v>
      </c>
      <c r="N1001" s="41" t="s">
        <v>81</v>
      </c>
    </row>
    <row r="1002" ht="72" spans="1:14">
      <c r="A1002" s="41">
        <v>121</v>
      </c>
      <c r="B1002" s="72" t="s">
        <v>3693</v>
      </c>
      <c r="C1002" s="158" t="s">
        <v>3696</v>
      </c>
      <c r="D1002" s="41" t="s">
        <v>29</v>
      </c>
      <c r="E1002" s="41" t="s">
        <v>807</v>
      </c>
      <c r="F1002" s="159" t="s">
        <v>3542</v>
      </c>
      <c r="G1002" s="109">
        <v>0.576</v>
      </c>
      <c r="H1002" s="41" t="s">
        <v>2445</v>
      </c>
      <c r="I1002" s="109">
        <v>0.576</v>
      </c>
      <c r="J1002" s="163" t="s">
        <v>3697</v>
      </c>
      <c r="K1002" s="164" t="s">
        <v>768</v>
      </c>
      <c r="L1002" s="164" t="s">
        <v>3329</v>
      </c>
      <c r="M1002" s="41" t="s">
        <v>81</v>
      </c>
      <c r="N1002" s="41" t="s">
        <v>81</v>
      </c>
    </row>
    <row r="1003" ht="48" spans="1:14">
      <c r="A1003" s="41">
        <v>122</v>
      </c>
      <c r="B1003" s="72" t="s">
        <v>3698</v>
      </c>
      <c r="C1003" s="158" t="s">
        <v>3699</v>
      </c>
      <c r="D1003" s="41" t="s">
        <v>29</v>
      </c>
      <c r="E1003" s="41" t="s">
        <v>807</v>
      </c>
      <c r="F1003" s="159" t="s">
        <v>3336</v>
      </c>
      <c r="G1003" s="109">
        <v>4.5</v>
      </c>
      <c r="H1003" s="41" t="s">
        <v>2445</v>
      </c>
      <c r="I1003" s="109">
        <v>4.5</v>
      </c>
      <c r="J1003" s="163" t="s">
        <v>3700</v>
      </c>
      <c r="K1003" s="164" t="s">
        <v>768</v>
      </c>
      <c r="L1003" s="164" t="s">
        <v>3329</v>
      </c>
      <c r="M1003" s="41" t="s">
        <v>81</v>
      </c>
      <c r="N1003" s="41" t="s">
        <v>81</v>
      </c>
    </row>
    <row r="1004" ht="48" spans="1:14">
      <c r="A1004" s="41">
        <v>123</v>
      </c>
      <c r="B1004" s="72" t="s">
        <v>3701</v>
      </c>
      <c r="C1004" s="158" t="s">
        <v>3424</v>
      </c>
      <c r="D1004" s="41" t="s">
        <v>29</v>
      </c>
      <c r="E1004" s="41" t="s">
        <v>793</v>
      </c>
      <c r="F1004" s="159" t="s">
        <v>3332</v>
      </c>
      <c r="G1004" s="109">
        <v>3</v>
      </c>
      <c r="H1004" s="41" t="s">
        <v>2445</v>
      </c>
      <c r="I1004" s="109">
        <v>3</v>
      </c>
      <c r="J1004" s="163" t="s">
        <v>3702</v>
      </c>
      <c r="K1004" s="164" t="s">
        <v>768</v>
      </c>
      <c r="L1004" s="164" t="s">
        <v>3329</v>
      </c>
      <c r="M1004" s="41" t="s">
        <v>81</v>
      </c>
      <c r="N1004" s="41" t="s">
        <v>81</v>
      </c>
    </row>
    <row r="1005" ht="36" spans="1:14">
      <c r="A1005" s="41">
        <v>124</v>
      </c>
      <c r="B1005" s="72" t="s">
        <v>3703</v>
      </c>
      <c r="C1005" s="158" t="s">
        <v>3704</v>
      </c>
      <c r="D1005" s="41" t="s">
        <v>29</v>
      </c>
      <c r="E1005" s="41" t="s">
        <v>793</v>
      </c>
      <c r="F1005" s="159" t="s">
        <v>3542</v>
      </c>
      <c r="G1005" s="109">
        <v>2.618</v>
      </c>
      <c r="H1005" s="41" t="s">
        <v>2445</v>
      </c>
      <c r="I1005" s="109">
        <v>2.618</v>
      </c>
      <c r="J1005" s="163" t="s">
        <v>3705</v>
      </c>
      <c r="K1005" s="164" t="s">
        <v>768</v>
      </c>
      <c r="L1005" s="164" t="s">
        <v>3329</v>
      </c>
      <c r="M1005" s="41" t="s">
        <v>81</v>
      </c>
      <c r="N1005" s="41" t="s">
        <v>81</v>
      </c>
    </row>
    <row r="1006" ht="36" spans="1:14">
      <c r="A1006" s="41">
        <v>125</v>
      </c>
      <c r="B1006" s="72" t="s">
        <v>3706</v>
      </c>
      <c r="C1006" s="158" t="s">
        <v>3707</v>
      </c>
      <c r="D1006" s="41" t="s">
        <v>29</v>
      </c>
      <c r="E1006" s="41" t="s">
        <v>793</v>
      </c>
      <c r="F1006" s="159" t="s">
        <v>3429</v>
      </c>
      <c r="G1006" s="109">
        <v>0.1904</v>
      </c>
      <c r="H1006" s="41" t="s">
        <v>2445</v>
      </c>
      <c r="I1006" s="109">
        <v>0.1904</v>
      </c>
      <c r="J1006" s="163" t="s">
        <v>3708</v>
      </c>
      <c r="K1006" s="164" t="s">
        <v>768</v>
      </c>
      <c r="L1006" s="164" t="s">
        <v>3329</v>
      </c>
      <c r="M1006" s="41" t="s">
        <v>81</v>
      </c>
      <c r="N1006" s="41" t="s">
        <v>81</v>
      </c>
    </row>
    <row r="1007" ht="24" spans="1:14">
      <c r="A1007" s="41">
        <v>126</v>
      </c>
      <c r="B1007" s="72" t="s">
        <v>3709</v>
      </c>
      <c r="C1007" s="158" t="s">
        <v>3710</v>
      </c>
      <c r="D1007" s="41" t="s">
        <v>29</v>
      </c>
      <c r="E1007" s="41" t="s">
        <v>793</v>
      </c>
      <c r="F1007" s="159" t="s">
        <v>3379</v>
      </c>
      <c r="G1007" s="109">
        <v>1.05</v>
      </c>
      <c r="H1007" s="41" t="s">
        <v>2445</v>
      </c>
      <c r="I1007" s="109">
        <v>1.05</v>
      </c>
      <c r="J1007" s="163" t="s">
        <v>3711</v>
      </c>
      <c r="K1007" s="164" t="s">
        <v>768</v>
      </c>
      <c r="L1007" s="164" t="s">
        <v>3329</v>
      </c>
      <c r="M1007" s="41" t="s">
        <v>81</v>
      </c>
      <c r="N1007" s="41" t="s">
        <v>81</v>
      </c>
    </row>
    <row r="1008" ht="36" spans="1:14">
      <c r="A1008" s="41">
        <v>127</v>
      </c>
      <c r="B1008" s="72" t="s">
        <v>3712</v>
      </c>
      <c r="C1008" s="158" t="s">
        <v>3713</v>
      </c>
      <c r="D1008" s="41" t="s">
        <v>29</v>
      </c>
      <c r="E1008" s="41" t="s">
        <v>1704</v>
      </c>
      <c r="F1008" s="159" t="s">
        <v>3332</v>
      </c>
      <c r="G1008" s="109">
        <v>4.95</v>
      </c>
      <c r="H1008" s="41" t="s">
        <v>2445</v>
      </c>
      <c r="I1008" s="109">
        <v>4.95</v>
      </c>
      <c r="J1008" s="163" t="s">
        <v>3714</v>
      </c>
      <c r="K1008" s="164" t="s">
        <v>768</v>
      </c>
      <c r="L1008" s="164" t="s">
        <v>3329</v>
      </c>
      <c r="M1008" s="41" t="s">
        <v>81</v>
      </c>
      <c r="N1008" s="41" t="s">
        <v>81</v>
      </c>
    </row>
    <row r="1009" ht="36" spans="1:14">
      <c r="A1009" s="41">
        <v>128</v>
      </c>
      <c r="B1009" s="72" t="s">
        <v>3715</v>
      </c>
      <c r="C1009" s="158" t="s">
        <v>3716</v>
      </c>
      <c r="D1009" s="41" t="s">
        <v>29</v>
      </c>
      <c r="E1009" s="41" t="s">
        <v>1704</v>
      </c>
      <c r="F1009" s="159" t="s">
        <v>3542</v>
      </c>
      <c r="G1009" s="109">
        <v>2.5</v>
      </c>
      <c r="H1009" s="41" t="s">
        <v>2445</v>
      </c>
      <c r="I1009" s="109">
        <v>2.5</v>
      </c>
      <c r="J1009" s="163" t="s">
        <v>3717</v>
      </c>
      <c r="K1009" s="164" t="s">
        <v>768</v>
      </c>
      <c r="L1009" s="164" t="s">
        <v>3329</v>
      </c>
      <c r="M1009" s="41" t="s">
        <v>81</v>
      </c>
      <c r="N1009" s="41" t="s">
        <v>81</v>
      </c>
    </row>
    <row r="1010" ht="48" spans="1:14">
      <c r="A1010" s="41">
        <v>129</v>
      </c>
      <c r="B1010" s="72" t="s">
        <v>3718</v>
      </c>
      <c r="C1010" s="158" t="s">
        <v>3719</v>
      </c>
      <c r="D1010" s="41" t="s">
        <v>29</v>
      </c>
      <c r="E1010" s="41" t="s">
        <v>1704</v>
      </c>
      <c r="F1010" s="159" t="s">
        <v>3429</v>
      </c>
      <c r="G1010" s="109">
        <v>2.31</v>
      </c>
      <c r="H1010" s="41" t="s">
        <v>2445</v>
      </c>
      <c r="I1010" s="109">
        <v>2.31</v>
      </c>
      <c r="J1010" s="163" t="s">
        <v>3720</v>
      </c>
      <c r="K1010" s="164" t="s">
        <v>768</v>
      </c>
      <c r="L1010" s="164" t="s">
        <v>3329</v>
      </c>
      <c r="M1010" s="41" t="s">
        <v>81</v>
      </c>
      <c r="N1010" s="41" t="s">
        <v>81</v>
      </c>
    </row>
    <row r="1011" ht="24" spans="1:14">
      <c r="A1011" s="41">
        <v>130</v>
      </c>
      <c r="B1011" s="72" t="s">
        <v>3721</v>
      </c>
      <c r="C1011" s="158" t="s">
        <v>3722</v>
      </c>
      <c r="D1011" s="41" t="s">
        <v>29</v>
      </c>
      <c r="E1011" s="41" t="s">
        <v>1704</v>
      </c>
      <c r="F1011" s="159" t="s">
        <v>3379</v>
      </c>
      <c r="G1011" s="109">
        <v>0.9</v>
      </c>
      <c r="H1011" s="41" t="s">
        <v>2445</v>
      </c>
      <c r="I1011" s="109">
        <v>0.9</v>
      </c>
      <c r="J1011" s="163" t="s">
        <v>3723</v>
      </c>
      <c r="K1011" s="164" t="s">
        <v>768</v>
      </c>
      <c r="L1011" s="164" t="s">
        <v>3329</v>
      </c>
      <c r="M1011" s="41" t="s">
        <v>81</v>
      </c>
      <c r="N1011" s="41" t="s">
        <v>81</v>
      </c>
    </row>
    <row r="1012" ht="36" spans="1:14">
      <c r="A1012" s="41">
        <v>131</v>
      </c>
      <c r="B1012" s="72" t="s">
        <v>3724</v>
      </c>
      <c r="C1012" s="158" t="s">
        <v>3725</v>
      </c>
      <c r="D1012" s="41" t="s">
        <v>29</v>
      </c>
      <c r="E1012" s="41" t="s">
        <v>550</v>
      </c>
      <c r="F1012" s="159" t="s">
        <v>3542</v>
      </c>
      <c r="G1012" s="109">
        <v>0.56</v>
      </c>
      <c r="H1012" s="41" t="s">
        <v>2445</v>
      </c>
      <c r="I1012" s="109">
        <v>0.56</v>
      </c>
      <c r="J1012" s="163" t="s">
        <v>3726</v>
      </c>
      <c r="K1012" s="164" t="s">
        <v>768</v>
      </c>
      <c r="L1012" s="164" t="s">
        <v>3329</v>
      </c>
      <c r="M1012" s="41" t="s">
        <v>81</v>
      </c>
      <c r="N1012" s="41" t="s">
        <v>81</v>
      </c>
    </row>
    <row r="1013" ht="36" spans="1:14">
      <c r="A1013" s="41">
        <v>132</v>
      </c>
      <c r="B1013" s="72" t="s">
        <v>3727</v>
      </c>
      <c r="C1013" s="158" t="s">
        <v>3728</v>
      </c>
      <c r="D1013" s="41" t="s">
        <v>29</v>
      </c>
      <c r="E1013" s="41" t="s">
        <v>550</v>
      </c>
      <c r="F1013" s="159" t="s">
        <v>3332</v>
      </c>
      <c r="G1013" s="109">
        <v>3.6</v>
      </c>
      <c r="H1013" s="41" t="s">
        <v>2445</v>
      </c>
      <c r="I1013" s="109">
        <v>3.6</v>
      </c>
      <c r="J1013" s="163" t="s">
        <v>3729</v>
      </c>
      <c r="K1013" s="164" t="s">
        <v>768</v>
      </c>
      <c r="L1013" s="164" t="s">
        <v>3329</v>
      </c>
      <c r="M1013" s="41" t="s">
        <v>81</v>
      </c>
      <c r="N1013" s="41" t="s">
        <v>81</v>
      </c>
    </row>
    <row r="1014" ht="48" spans="1:14">
      <c r="A1014" s="41">
        <v>133</v>
      </c>
      <c r="B1014" s="72" t="s">
        <v>3730</v>
      </c>
      <c r="C1014" s="158" t="s">
        <v>3731</v>
      </c>
      <c r="D1014" s="41" t="s">
        <v>29</v>
      </c>
      <c r="E1014" s="41" t="s">
        <v>550</v>
      </c>
      <c r="F1014" s="159" t="s">
        <v>3336</v>
      </c>
      <c r="G1014" s="109">
        <v>1.77375</v>
      </c>
      <c r="H1014" s="41" t="s">
        <v>2445</v>
      </c>
      <c r="I1014" s="109">
        <v>1.77375</v>
      </c>
      <c r="J1014" s="163" t="s">
        <v>3732</v>
      </c>
      <c r="K1014" s="164" t="s">
        <v>768</v>
      </c>
      <c r="L1014" s="164" t="s">
        <v>3329</v>
      </c>
      <c r="M1014" s="41" t="s">
        <v>81</v>
      </c>
      <c r="N1014" s="41" t="s">
        <v>81</v>
      </c>
    </row>
    <row r="1015" ht="36" spans="1:14">
      <c r="A1015" s="41">
        <v>134</v>
      </c>
      <c r="B1015" s="72" t="s">
        <v>3733</v>
      </c>
      <c r="C1015" s="158" t="s">
        <v>3734</v>
      </c>
      <c r="D1015" s="41" t="s">
        <v>29</v>
      </c>
      <c r="E1015" s="41" t="s">
        <v>837</v>
      </c>
      <c r="F1015" s="159" t="s">
        <v>3332</v>
      </c>
      <c r="G1015" s="109">
        <v>10.5</v>
      </c>
      <c r="H1015" s="41" t="s">
        <v>2445</v>
      </c>
      <c r="I1015" s="109">
        <v>10.5</v>
      </c>
      <c r="J1015" s="163" t="s">
        <v>3735</v>
      </c>
      <c r="K1015" s="164" t="s">
        <v>768</v>
      </c>
      <c r="L1015" s="164" t="s">
        <v>3329</v>
      </c>
      <c r="M1015" s="41" t="s">
        <v>81</v>
      </c>
      <c r="N1015" s="41" t="s">
        <v>81</v>
      </c>
    </row>
    <row r="1016" ht="36" spans="1:14">
      <c r="A1016" s="41">
        <v>135</v>
      </c>
      <c r="B1016" s="72" t="s">
        <v>3736</v>
      </c>
      <c r="C1016" s="158" t="s">
        <v>3737</v>
      </c>
      <c r="D1016" s="41" t="s">
        <v>29</v>
      </c>
      <c r="E1016" s="41" t="s">
        <v>837</v>
      </c>
      <c r="F1016" s="159" t="s">
        <v>3410</v>
      </c>
      <c r="G1016" s="109">
        <v>3.6</v>
      </c>
      <c r="H1016" s="41" t="s">
        <v>2445</v>
      </c>
      <c r="I1016" s="109">
        <v>3.6</v>
      </c>
      <c r="J1016" s="163" t="s">
        <v>3738</v>
      </c>
      <c r="K1016" s="164" t="s">
        <v>768</v>
      </c>
      <c r="L1016" s="164" t="s">
        <v>3329</v>
      </c>
      <c r="M1016" s="41" t="s">
        <v>81</v>
      </c>
      <c r="N1016" s="41" t="s">
        <v>81</v>
      </c>
    </row>
    <row r="1017" ht="72" spans="1:14">
      <c r="A1017" s="41">
        <v>136</v>
      </c>
      <c r="B1017" s="72" t="s">
        <v>3739</v>
      </c>
      <c r="C1017" s="158" t="s">
        <v>3740</v>
      </c>
      <c r="D1017" s="41" t="s">
        <v>29</v>
      </c>
      <c r="E1017" s="41" t="s">
        <v>837</v>
      </c>
      <c r="F1017" s="159" t="s">
        <v>3365</v>
      </c>
      <c r="G1017" s="109">
        <v>8.624</v>
      </c>
      <c r="H1017" s="41" t="s">
        <v>2445</v>
      </c>
      <c r="I1017" s="109">
        <v>8.624</v>
      </c>
      <c r="J1017" s="163" t="s">
        <v>3741</v>
      </c>
      <c r="K1017" s="164" t="s">
        <v>768</v>
      </c>
      <c r="L1017" s="164" t="s">
        <v>3329</v>
      </c>
      <c r="M1017" s="41" t="s">
        <v>81</v>
      </c>
      <c r="N1017" s="41" t="s">
        <v>81</v>
      </c>
    </row>
    <row r="1018" ht="36" spans="1:14">
      <c r="A1018" s="41">
        <v>137</v>
      </c>
      <c r="B1018" s="72" t="s">
        <v>3742</v>
      </c>
      <c r="C1018" s="158" t="s">
        <v>3642</v>
      </c>
      <c r="D1018" s="41" t="s">
        <v>29</v>
      </c>
      <c r="E1018" s="41" t="s">
        <v>2791</v>
      </c>
      <c r="F1018" s="159" t="s">
        <v>3379</v>
      </c>
      <c r="G1018" s="94">
        <v>4</v>
      </c>
      <c r="H1018" s="41" t="s">
        <v>2445</v>
      </c>
      <c r="I1018" s="94">
        <v>4</v>
      </c>
      <c r="J1018" s="163" t="s">
        <v>3743</v>
      </c>
      <c r="K1018" s="164" t="s">
        <v>768</v>
      </c>
      <c r="L1018" s="164" t="s">
        <v>3329</v>
      </c>
      <c r="M1018" s="41" t="s">
        <v>81</v>
      </c>
      <c r="N1018" s="41" t="s">
        <v>81</v>
      </c>
    </row>
    <row r="1019" ht="72" spans="1:14">
      <c r="A1019" s="41">
        <v>138</v>
      </c>
      <c r="B1019" s="72" t="s">
        <v>3744</v>
      </c>
      <c r="C1019" s="158" t="s">
        <v>3745</v>
      </c>
      <c r="D1019" s="41" t="s">
        <v>29</v>
      </c>
      <c r="E1019" s="41" t="s">
        <v>2791</v>
      </c>
      <c r="F1019" s="159" t="s">
        <v>3542</v>
      </c>
      <c r="G1019" s="109">
        <v>6.4</v>
      </c>
      <c r="H1019" s="41" t="s">
        <v>2445</v>
      </c>
      <c r="I1019" s="109">
        <v>6.4</v>
      </c>
      <c r="J1019" s="163" t="s">
        <v>3746</v>
      </c>
      <c r="K1019" s="164" t="s">
        <v>768</v>
      </c>
      <c r="L1019" s="164" t="s">
        <v>3329</v>
      </c>
      <c r="M1019" s="41" t="s">
        <v>81</v>
      </c>
      <c r="N1019" s="41" t="s">
        <v>81</v>
      </c>
    </row>
    <row r="1020" ht="48" spans="1:14">
      <c r="A1020" s="41">
        <v>139</v>
      </c>
      <c r="B1020" s="72" t="s">
        <v>3747</v>
      </c>
      <c r="C1020" s="158" t="s">
        <v>3748</v>
      </c>
      <c r="D1020" s="41" t="s">
        <v>29</v>
      </c>
      <c r="E1020" s="41" t="s">
        <v>2791</v>
      </c>
      <c r="F1020" s="159" t="s">
        <v>3332</v>
      </c>
      <c r="G1020" s="109">
        <v>18.432</v>
      </c>
      <c r="H1020" s="41" t="s">
        <v>2445</v>
      </c>
      <c r="I1020" s="109">
        <v>18.432</v>
      </c>
      <c r="J1020" s="163" t="s">
        <v>3749</v>
      </c>
      <c r="K1020" s="164" t="s">
        <v>768</v>
      </c>
      <c r="L1020" s="164" t="s">
        <v>3329</v>
      </c>
      <c r="M1020" s="41" t="s">
        <v>81</v>
      </c>
      <c r="N1020" s="41" t="s">
        <v>81</v>
      </c>
    </row>
    <row r="1021" ht="36" spans="1:14">
      <c r="A1021" s="41">
        <v>140</v>
      </c>
      <c r="B1021" s="72" t="s">
        <v>3750</v>
      </c>
      <c r="C1021" s="158" t="s">
        <v>3751</v>
      </c>
      <c r="D1021" s="41" t="s">
        <v>29</v>
      </c>
      <c r="E1021" s="41" t="s">
        <v>2791</v>
      </c>
      <c r="F1021" s="159" t="s">
        <v>3410</v>
      </c>
      <c r="G1021" s="109">
        <v>0.32</v>
      </c>
      <c r="H1021" s="41" t="s">
        <v>2445</v>
      </c>
      <c r="I1021" s="109">
        <v>0.32</v>
      </c>
      <c r="J1021" s="163" t="s">
        <v>3752</v>
      </c>
      <c r="K1021" s="164" t="s">
        <v>768</v>
      </c>
      <c r="L1021" s="164" t="s">
        <v>3329</v>
      </c>
      <c r="M1021" s="41" t="s">
        <v>81</v>
      </c>
      <c r="N1021" s="41" t="s">
        <v>81</v>
      </c>
    </row>
    <row r="1022" ht="36" spans="1:14">
      <c r="A1022" s="41">
        <v>141</v>
      </c>
      <c r="B1022" s="72" t="s">
        <v>3753</v>
      </c>
      <c r="C1022" s="158" t="s">
        <v>3754</v>
      </c>
      <c r="D1022" s="41" t="s">
        <v>39</v>
      </c>
      <c r="E1022" s="41" t="s">
        <v>1735</v>
      </c>
      <c r="F1022" s="159" t="s">
        <v>3379</v>
      </c>
      <c r="G1022" s="109">
        <v>2.25</v>
      </c>
      <c r="H1022" s="41" t="s">
        <v>2445</v>
      </c>
      <c r="I1022" s="109">
        <v>2.25</v>
      </c>
      <c r="J1022" s="163" t="s">
        <v>3755</v>
      </c>
      <c r="K1022" s="164" t="s">
        <v>768</v>
      </c>
      <c r="L1022" s="164" t="s">
        <v>3329</v>
      </c>
      <c r="M1022" s="41" t="s">
        <v>81</v>
      </c>
      <c r="N1022" s="41" t="s">
        <v>81</v>
      </c>
    </row>
    <row r="1023" ht="48" spans="1:14">
      <c r="A1023" s="41">
        <v>142</v>
      </c>
      <c r="B1023" s="72" t="s">
        <v>3756</v>
      </c>
      <c r="C1023" s="158" t="s">
        <v>3757</v>
      </c>
      <c r="D1023" s="41" t="s">
        <v>39</v>
      </c>
      <c r="E1023" s="41" t="s">
        <v>1735</v>
      </c>
      <c r="F1023" s="159" t="s">
        <v>3332</v>
      </c>
      <c r="G1023" s="109">
        <v>2.4</v>
      </c>
      <c r="H1023" s="41" t="s">
        <v>2445</v>
      </c>
      <c r="I1023" s="109">
        <v>2.4</v>
      </c>
      <c r="J1023" s="163" t="s">
        <v>3758</v>
      </c>
      <c r="K1023" s="164" t="s">
        <v>768</v>
      </c>
      <c r="L1023" s="164" t="s">
        <v>3329</v>
      </c>
      <c r="M1023" s="41" t="s">
        <v>81</v>
      </c>
      <c r="N1023" s="41" t="s">
        <v>81</v>
      </c>
    </row>
    <row r="1024" ht="36" spans="1:14">
      <c r="A1024" s="41">
        <v>143</v>
      </c>
      <c r="B1024" s="72" t="s">
        <v>3759</v>
      </c>
      <c r="C1024" s="158" t="s">
        <v>3760</v>
      </c>
      <c r="D1024" s="41" t="s">
        <v>39</v>
      </c>
      <c r="E1024" s="41" t="s">
        <v>1735</v>
      </c>
      <c r="F1024" s="159" t="s">
        <v>3542</v>
      </c>
      <c r="G1024" s="109">
        <v>1.06</v>
      </c>
      <c r="H1024" s="41" t="s">
        <v>2445</v>
      </c>
      <c r="I1024" s="109">
        <v>1.06</v>
      </c>
      <c r="J1024" s="163" t="s">
        <v>3761</v>
      </c>
      <c r="K1024" s="164" t="s">
        <v>768</v>
      </c>
      <c r="L1024" s="164" t="s">
        <v>3329</v>
      </c>
      <c r="M1024" s="41" t="s">
        <v>81</v>
      </c>
      <c r="N1024" s="41" t="s">
        <v>81</v>
      </c>
    </row>
    <row r="1025" ht="36" spans="1:14">
      <c r="A1025" s="41">
        <v>144</v>
      </c>
      <c r="B1025" s="72" t="s">
        <v>3762</v>
      </c>
      <c r="C1025" s="158" t="s">
        <v>3763</v>
      </c>
      <c r="D1025" s="41" t="s">
        <v>39</v>
      </c>
      <c r="E1025" s="41" t="s">
        <v>1735</v>
      </c>
      <c r="F1025" s="159" t="s">
        <v>3347</v>
      </c>
      <c r="G1025" s="109">
        <v>1.5</v>
      </c>
      <c r="H1025" s="41" t="s">
        <v>2445</v>
      </c>
      <c r="I1025" s="109">
        <v>1.5</v>
      </c>
      <c r="J1025" s="163" t="s">
        <v>3764</v>
      </c>
      <c r="K1025" s="164" t="s">
        <v>768</v>
      </c>
      <c r="L1025" s="164" t="s">
        <v>3329</v>
      </c>
      <c r="M1025" s="41" t="s">
        <v>81</v>
      </c>
      <c r="N1025" s="41" t="s">
        <v>81</v>
      </c>
    </row>
    <row r="1026" ht="48" spans="1:14">
      <c r="A1026" s="41">
        <v>145</v>
      </c>
      <c r="B1026" s="72" t="s">
        <v>3765</v>
      </c>
      <c r="C1026" s="158" t="s">
        <v>3766</v>
      </c>
      <c r="D1026" s="41" t="s">
        <v>39</v>
      </c>
      <c r="E1026" s="41" t="s">
        <v>970</v>
      </c>
      <c r="F1026" s="159" t="s">
        <v>3332</v>
      </c>
      <c r="G1026" s="109">
        <v>8.45</v>
      </c>
      <c r="H1026" s="41" t="s">
        <v>2445</v>
      </c>
      <c r="I1026" s="109">
        <v>8.45</v>
      </c>
      <c r="J1026" s="163" t="s">
        <v>3767</v>
      </c>
      <c r="K1026" s="164" t="s">
        <v>768</v>
      </c>
      <c r="L1026" s="164" t="s">
        <v>3329</v>
      </c>
      <c r="M1026" s="41" t="s">
        <v>81</v>
      </c>
      <c r="N1026" s="41" t="s">
        <v>81</v>
      </c>
    </row>
    <row r="1027" ht="36" spans="1:14">
      <c r="A1027" s="41">
        <v>146</v>
      </c>
      <c r="B1027" s="72" t="s">
        <v>3768</v>
      </c>
      <c r="C1027" s="158" t="s">
        <v>3769</v>
      </c>
      <c r="D1027" s="41" t="s">
        <v>39</v>
      </c>
      <c r="E1027" s="41" t="s">
        <v>970</v>
      </c>
      <c r="F1027" s="159" t="s">
        <v>3542</v>
      </c>
      <c r="G1027" s="109">
        <v>3.75</v>
      </c>
      <c r="H1027" s="41" t="s">
        <v>2445</v>
      </c>
      <c r="I1027" s="109">
        <v>3.75</v>
      </c>
      <c r="J1027" s="163" t="s">
        <v>3770</v>
      </c>
      <c r="K1027" s="164" t="s">
        <v>768</v>
      </c>
      <c r="L1027" s="164" t="s">
        <v>3329</v>
      </c>
      <c r="M1027" s="41" t="s">
        <v>81</v>
      </c>
      <c r="N1027" s="41" t="s">
        <v>81</v>
      </c>
    </row>
    <row r="1028" ht="36" spans="1:14">
      <c r="A1028" s="41">
        <v>147</v>
      </c>
      <c r="B1028" s="72" t="s">
        <v>3771</v>
      </c>
      <c r="C1028" s="158" t="s">
        <v>3772</v>
      </c>
      <c r="D1028" s="41" t="s">
        <v>39</v>
      </c>
      <c r="E1028" s="41" t="s">
        <v>970</v>
      </c>
      <c r="F1028" s="159" t="s">
        <v>3347</v>
      </c>
      <c r="G1028" s="109">
        <v>0.15</v>
      </c>
      <c r="H1028" s="41" t="s">
        <v>2445</v>
      </c>
      <c r="I1028" s="109">
        <v>0.15</v>
      </c>
      <c r="J1028" s="163" t="s">
        <v>3773</v>
      </c>
      <c r="K1028" s="164" t="s">
        <v>768</v>
      </c>
      <c r="L1028" s="164" t="s">
        <v>3329</v>
      </c>
      <c r="M1028" s="41" t="s">
        <v>81</v>
      </c>
      <c r="N1028" s="41" t="s">
        <v>81</v>
      </c>
    </row>
    <row r="1029" ht="36" spans="1:14">
      <c r="A1029" s="41">
        <v>148</v>
      </c>
      <c r="B1029" s="72" t="s">
        <v>3774</v>
      </c>
      <c r="C1029" s="158" t="s">
        <v>3775</v>
      </c>
      <c r="D1029" s="41" t="s">
        <v>39</v>
      </c>
      <c r="E1029" s="41" t="s">
        <v>970</v>
      </c>
      <c r="F1029" s="159" t="s">
        <v>3496</v>
      </c>
      <c r="G1029" s="94">
        <v>4</v>
      </c>
      <c r="H1029" s="41" t="s">
        <v>2445</v>
      </c>
      <c r="I1029" s="94">
        <v>4</v>
      </c>
      <c r="J1029" s="163" t="s">
        <v>3776</v>
      </c>
      <c r="K1029" s="164" t="s">
        <v>768</v>
      </c>
      <c r="L1029" s="164" t="s">
        <v>3329</v>
      </c>
      <c r="M1029" s="41" t="s">
        <v>81</v>
      </c>
      <c r="N1029" s="41" t="s">
        <v>81</v>
      </c>
    </row>
    <row r="1030" ht="36" spans="1:14">
      <c r="A1030" s="41">
        <v>149</v>
      </c>
      <c r="B1030" s="72" t="s">
        <v>3777</v>
      </c>
      <c r="C1030" s="158" t="s">
        <v>3778</v>
      </c>
      <c r="D1030" s="41" t="s">
        <v>39</v>
      </c>
      <c r="E1030" s="41" t="s">
        <v>976</v>
      </c>
      <c r="F1030" s="159" t="s">
        <v>3327</v>
      </c>
      <c r="G1030" s="109">
        <v>1.925</v>
      </c>
      <c r="H1030" s="41" t="s">
        <v>2445</v>
      </c>
      <c r="I1030" s="109">
        <v>1.925</v>
      </c>
      <c r="J1030" s="163" t="s">
        <v>3779</v>
      </c>
      <c r="K1030" s="164" t="s">
        <v>768</v>
      </c>
      <c r="L1030" s="164" t="s">
        <v>3329</v>
      </c>
      <c r="M1030" s="41" t="s">
        <v>81</v>
      </c>
      <c r="N1030" s="41" t="s">
        <v>81</v>
      </c>
    </row>
    <row r="1031" ht="36" spans="1:14">
      <c r="A1031" s="41">
        <v>150</v>
      </c>
      <c r="B1031" s="72" t="s">
        <v>3777</v>
      </c>
      <c r="C1031" s="158" t="s">
        <v>3780</v>
      </c>
      <c r="D1031" s="41" t="s">
        <v>39</v>
      </c>
      <c r="E1031" s="41" t="s">
        <v>976</v>
      </c>
      <c r="F1031" s="159" t="s">
        <v>3347</v>
      </c>
      <c r="G1031" s="109">
        <v>1.464</v>
      </c>
      <c r="H1031" s="41" t="s">
        <v>2445</v>
      </c>
      <c r="I1031" s="109">
        <v>1.464</v>
      </c>
      <c r="J1031" s="163" t="s">
        <v>3781</v>
      </c>
      <c r="K1031" s="164" t="s">
        <v>768</v>
      </c>
      <c r="L1031" s="164" t="s">
        <v>3329</v>
      </c>
      <c r="M1031" s="41" t="s">
        <v>81</v>
      </c>
      <c r="N1031" s="41" t="s">
        <v>81</v>
      </c>
    </row>
    <row r="1032" ht="24" spans="1:14">
      <c r="A1032" s="41">
        <v>151</v>
      </c>
      <c r="B1032" s="72" t="s">
        <v>3782</v>
      </c>
      <c r="C1032" s="158" t="s">
        <v>3783</v>
      </c>
      <c r="D1032" s="41" t="s">
        <v>39</v>
      </c>
      <c r="E1032" s="41" t="s">
        <v>976</v>
      </c>
      <c r="F1032" s="159" t="s">
        <v>3379</v>
      </c>
      <c r="G1032" s="109">
        <v>8</v>
      </c>
      <c r="H1032" s="41" t="s">
        <v>2445</v>
      </c>
      <c r="I1032" s="109">
        <v>8</v>
      </c>
      <c r="J1032" s="163" t="s">
        <v>3784</v>
      </c>
      <c r="K1032" s="164" t="s">
        <v>768</v>
      </c>
      <c r="L1032" s="164" t="s">
        <v>3329</v>
      </c>
      <c r="M1032" s="41" t="s">
        <v>81</v>
      </c>
      <c r="N1032" s="41" t="s">
        <v>81</v>
      </c>
    </row>
    <row r="1033" ht="36" spans="1:14">
      <c r="A1033" s="41">
        <v>152</v>
      </c>
      <c r="B1033" s="72" t="s">
        <v>3785</v>
      </c>
      <c r="C1033" s="158" t="s">
        <v>3786</v>
      </c>
      <c r="D1033" s="41" t="s">
        <v>39</v>
      </c>
      <c r="E1033" s="41" t="s">
        <v>474</v>
      </c>
      <c r="F1033" s="159" t="s">
        <v>3347</v>
      </c>
      <c r="G1033" s="109">
        <v>0.84</v>
      </c>
      <c r="H1033" s="41" t="s">
        <v>2445</v>
      </c>
      <c r="I1033" s="109">
        <v>0.84</v>
      </c>
      <c r="J1033" s="163" t="s">
        <v>3787</v>
      </c>
      <c r="K1033" s="164" t="s">
        <v>768</v>
      </c>
      <c r="L1033" s="164" t="s">
        <v>3329</v>
      </c>
      <c r="M1033" s="41" t="s">
        <v>81</v>
      </c>
      <c r="N1033" s="41" t="s">
        <v>81</v>
      </c>
    </row>
    <row r="1034" ht="36" spans="1:14">
      <c r="A1034" s="41">
        <v>153</v>
      </c>
      <c r="B1034" s="72" t="s">
        <v>3788</v>
      </c>
      <c r="C1034" s="158" t="s">
        <v>3789</v>
      </c>
      <c r="D1034" s="41" t="s">
        <v>39</v>
      </c>
      <c r="E1034" s="41" t="s">
        <v>474</v>
      </c>
      <c r="F1034" s="159" t="s">
        <v>3336</v>
      </c>
      <c r="G1034" s="109">
        <v>19.1565</v>
      </c>
      <c r="H1034" s="41" t="s">
        <v>2445</v>
      </c>
      <c r="I1034" s="109">
        <v>19.1565</v>
      </c>
      <c r="J1034" s="163" t="s">
        <v>3790</v>
      </c>
      <c r="K1034" s="164" t="s">
        <v>768</v>
      </c>
      <c r="L1034" s="164" t="s">
        <v>3329</v>
      </c>
      <c r="M1034" s="41" t="s">
        <v>81</v>
      </c>
      <c r="N1034" s="41" t="s">
        <v>81</v>
      </c>
    </row>
    <row r="1035" ht="36" spans="1:14">
      <c r="A1035" s="41">
        <v>154</v>
      </c>
      <c r="B1035" s="72" t="s">
        <v>3791</v>
      </c>
      <c r="C1035" s="158" t="s">
        <v>3792</v>
      </c>
      <c r="D1035" s="41" t="s">
        <v>55</v>
      </c>
      <c r="E1035" s="41" t="s">
        <v>2193</v>
      </c>
      <c r="F1035" s="159" t="s">
        <v>3410</v>
      </c>
      <c r="G1035" s="109">
        <v>3.16</v>
      </c>
      <c r="H1035" s="41" t="s">
        <v>2445</v>
      </c>
      <c r="I1035" s="109">
        <v>3.16</v>
      </c>
      <c r="J1035" s="163" t="s">
        <v>3793</v>
      </c>
      <c r="K1035" s="164" t="s">
        <v>768</v>
      </c>
      <c r="L1035" s="164" t="s">
        <v>3329</v>
      </c>
      <c r="M1035" s="41" t="s">
        <v>81</v>
      </c>
      <c r="N1035" s="41" t="s">
        <v>81</v>
      </c>
    </row>
    <row r="1036" ht="36" spans="1:14">
      <c r="A1036" s="41">
        <v>155</v>
      </c>
      <c r="B1036" s="72" t="s">
        <v>3794</v>
      </c>
      <c r="C1036" s="158" t="s">
        <v>3795</v>
      </c>
      <c r="D1036" s="41" t="s">
        <v>55</v>
      </c>
      <c r="E1036" s="41" t="s">
        <v>2193</v>
      </c>
      <c r="F1036" s="159" t="s">
        <v>3347</v>
      </c>
      <c r="G1036" s="109">
        <v>2.4</v>
      </c>
      <c r="H1036" s="41" t="s">
        <v>2445</v>
      </c>
      <c r="I1036" s="109">
        <v>2.4</v>
      </c>
      <c r="J1036" s="163" t="s">
        <v>3796</v>
      </c>
      <c r="K1036" s="164" t="s">
        <v>768</v>
      </c>
      <c r="L1036" s="164" t="s">
        <v>3329</v>
      </c>
      <c r="M1036" s="41" t="s">
        <v>81</v>
      </c>
      <c r="N1036" s="41" t="s">
        <v>81</v>
      </c>
    </row>
    <row r="1037" ht="72" spans="1:14">
      <c r="A1037" s="41">
        <v>156</v>
      </c>
      <c r="B1037" s="72" t="s">
        <v>3797</v>
      </c>
      <c r="C1037" s="158" t="s">
        <v>3798</v>
      </c>
      <c r="D1037" s="41" t="s">
        <v>55</v>
      </c>
      <c r="E1037" s="41" t="s">
        <v>2193</v>
      </c>
      <c r="F1037" s="159" t="s">
        <v>3542</v>
      </c>
      <c r="G1037" s="109">
        <v>2.324</v>
      </c>
      <c r="H1037" s="41" t="s">
        <v>2445</v>
      </c>
      <c r="I1037" s="109">
        <v>2.324</v>
      </c>
      <c r="J1037" s="163" t="s">
        <v>3799</v>
      </c>
      <c r="K1037" s="164" t="s">
        <v>768</v>
      </c>
      <c r="L1037" s="164" t="s">
        <v>3329</v>
      </c>
      <c r="M1037" s="41" t="s">
        <v>81</v>
      </c>
      <c r="N1037" s="41" t="s">
        <v>81</v>
      </c>
    </row>
    <row r="1038" ht="36" spans="1:14">
      <c r="A1038" s="41">
        <v>157</v>
      </c>
      <c r="B1038" s="72" t="s">
        <v>3800</v>
      </c>
      <c r="C1038" s="158" t="s">
        <v>3801</v>
      </c>
      <c r="D1038" s="41" t="s">
        <v>55</v>
      </c>
      <c r="E1038" s="41" t="s">
        <v>2193</v>
      </c>
      <c r="F1038" s="159" t="s">
        <v>3379</v>
      </c>
      <c r="G1038" s="109">
        <v>1.599</v>
      </c>
      <c r="H1038" s="41" t="s">
        <v>2445</v>
      </c>
      <c r="I1038" s="109">
        <v>1.599</v>
      </c>
      <c r="J1038" s="163" t="s">
        <v>3802</v>
      </c>
      <c r="K1038" s="164" t="s">
        <v>768</v>
      </c>
      <c r="L1038" s="164" t="s">
        <v>3329</v>
      </c>
      <c r="M1038" s="41" t="s">
        <v>81</v>
      </c>
      <c r="N1038" s="41" t="s">
        <v>81</v>
      </c>
    </row>
    <row r="1039" ht="36" spans="1:14">
      <c r="A1039" s="41">
        <v>158</v>
      </c>
      <c r="B1039" s="72" t="s">
        <v>3803</v>
      </c>
      <c r="C1039" s="158" t="s">
        <v>3804</v>
      </c>
      <c r="D1039" s="41" t="s">
        <v>55</v>
      </c>
      <c r="E1039" s="41" t="s">
        <v>2193</v>
      </c>
      <c r="F1039" s="159" t="s">
        <v>3332</v>
      </c>
      <c r="G1039" s="109">
        <v>1.7483</v>
      </c>
      <c r="H1039" s="41" t="s">
        <v>2445</v>
      </c>
      <c r="I1039" s="109">
        <v>1.7483</v>
      </c>
      <c r="J1039" s="163" t="s">
        <v>3805</v>
      </c>
      <c r="K1039" s="164" t="s">
        <v>768</v>
      </c>
      <c r="L1039" s="164" t="s">
        <v>3329</v>
      </c>
      <c r="M1039" s="41" t="s">
        <v>81</v>
      </c>
      <c r="N1039" s="41" t="s">
        <v>81</v>
      </c>
    </row>
    <row r="1040" ht="36" spans="1:14">
      <c r="A1040" s="41">
        <v>159</v>
      </c>
      <c r="B1040" s="72" t="s">
        <v>3806</v>
      </c>
      <c r="C1040" s="158" t="s">
        <v>3807</v>
      </c>
      <c r="D1040" s="41" t="s">
        <v>55</v>
      </c>
      <c r="E1040" s="41" t="s">
        <v>3808</v>
      </c>
      <c r="F1040" s="159" t="s">
        <v>3327</v>
      </c>
      <c r="G1040" s="109">
        <v>0.588</v>
      </c>
      <c r="H1040" s="41" t="s">
        <v>2445</v>
      </c>
      <c r="I1040" s="109">
        <v>0.588</v>
      </c>
      <c r="J1040" s="163" t="s">
        <v>3809</v>
      </c>
      <c r="K1040" s="164" t="s">
        <v>768</v>
      </c>
      <c r="L1040" s="164" t="s">
        <v>3329</v>
      </c>
      <c r="M1040" s="41" t="s">
        <v>81</v>
      </c>
      <c r="N1040" s="41" t="s">
        <v>81</v>
      </c>
    </row>
    <row r="1041" ht="36" spans="1:14">
      <c r="A1041" s="41">
        <v>160</v>
      </c>
      <c r="B1041" s="72" t="s">
        <v>3806</v>
      </c>
      <c r="C1041" s="158" t="s">
        <v>3810</v>
      </c>
      <c r="D1041" s="41" t="s">
        <v>55</v>
      </c>
      <c r="E1041" s="41" t="s">
        <v>3808</v>
      </c>
      <c r="F1041" s="159" t="s">
        <v>3347</v>
      </c>
      <c r="G1041" s="109">
        <v>0.498</v>
      </c>
      <c r="H1041" s="41" t="s">
        <v>2445</v>
      </c>
      <c r="I1041" s="109">
        <v>0.498</v>
      </c>
      <c r="J1041" s="163" t="s">
        <v>3809</v>
      </c>
      <c r="K1041" s="164" t="s">
        <v>768</v>
      </c>
      <c r="L1041" s="164" t="s">
        <v>3329</v>
      </c>
      <c r="M1041" s="41" t="s">
        <v>81</v>
      </c>
      <c r="N1041" s="41" t="s">
        <v>81</v>
      </c>
    </row>
    <row r="1042" ht="24" spans="1:14">
      <c r="A1042" s="41">
        <v>161</v>
      </c>
      <c r="B1042" s="72" t="s">
        <v>3811</v>
      </c>
      <c r="C1042" s="158" t="s">
        <v>3812</v>
      </c>
      <c r="D1042" s="41" t="s">
        <v>55</v>
      </c>
      <c r="E1042" s="41" t="s">
        <v>3808</v>
      </c>
      <c r="F1042" s="159" t="s">
        <v>3379</v>
      </c>
      <c r="G1042" s="109">
        <v>1.435</v>
      </c>
      <c r="H1042" s="41" t="s">
        <v>2445</v>
      </c>
      <c r="I1042" s="109">
        <v>1.435</v>
      </c>
      <c r="J1042" s="163" t="s">
        <v>3813</v>
      </c>
      <c r="K1042" s="164" t="s">
        <v>768</v>
      </c>
      <c r="L1042" s="164" t="s">
        <v>3329</v>
      </c>
      <c r="M1042" s="41" t="s">
        <v>81</v>
      </c>
      <c r="N1042" s="41" t="s">
        <v>81</v>
      </c>
    </row>
    <row r="1043" ht="36" spans="1:14">
      <c r="A1043" s="41">
        <v>162</v>
      </c>
      <c r="B1043" s="72" t="s">
        <v>3811</v>
      </c>
      <c r="C1043" s="158" t="s">
        <v>3814</v>
      </c>
      <c r="D1043" s="41" t="s">
        <v>55</v>
      </c>
      <c r="E1043" s="41" t="s">
        <v>3808</v>
      </c>
      <c r="F1043" s="159" t="s">
        <v>3379</v>
      </c>
      <c r="G1043" s="109">
        <v>6.5</v>
      </c>
      <c r="H1043" s="41" t="s">
        <v>2445</v>
      </c>
      <c r="I1043" s="109">
        <v>6.5</v>
      </c>
      <c r="J1043" s="163" t="s">
        <v>3815</v>
      </c>
      <c r="K1043" s="164" t="s">
        <v>768</v>
      </c>
      <c r="L1043" s="164" t="s">
        <v>3329</v>
      </c>
      <c r="M1043" s="41" t="s">
        <v>81</v>
      </c>
      <c r="N1043" s="41" t="s">
        <v>81</v>
      </c>
    </row>
    <row r="1044" ht="36" spans="1:14">
      <c r="A1044" s="41">
        <v>163</v>
      </c>
      <c r="B1044" s="72" t="s">
        <v>3816</v>
      </c>
      <c r="C1044" s="158" t="s">
        <v>3817</v>
      </c>
      <c r="D1044" s="41" t="s">
        <v>55</v>
      </c>
      <c r="E1044" s="41" t="s">
        <v>3808</v>
      </c>
      <c r="F1044" s="159" t="s">
        <v>3410</v>
      </c>
      <c r="G1044" s="109">
        <v>1.3269</v>
      </c>
      <c r="H1044" s="41" t="s">
        <v>2445</v>
      </c>
      <c r="I1044" s="109">
        <v>1.3269</v>
      </c>
      <c r="J1044" s="163" t="s">
        <v>3818</v>
      </c>
      <c r="K1044" s="164" t="s">
        <v>768</v>
      </c>
      <c r="L1044" s="164" t="s">
        <v>3329</v>
      </c>
      <c r="M1044" s="41" t="s">
        <v>81</v>
      </c>
      <c r="N1044" s="41" t="s">
        <v>81</v>
      </c>
    </row>
    <row r="1045" ht="72" spans="1:14">
      <c r="A1045" s="41">
        <v>164</v>
      </c>
      <c r="B1045" s="72" t="s">
        <v>3819</v>
      </c>
      <c r="C1045" s="158" t="s">
        <v>3600</v>
      </c>
      <c r="D1045" s="41" t="s">
        <v>55</v>
      </c>
      <c r="E1045" s="41" t="s">
        <v>3808</v>
      </c>
      <c r="F1045" s="159" t="s">
        <v>3542</v>
      </c>
      <c r="G1045" s="94">
        <v>2</v>
      </c>
      <c r="H1045" s="41" t="s">
        <v>2445</v>
      </c>
      <c r="I1045" s="94">
        <v>2</v>
      </c>
      <c r="J1045" s="163" t="s">
        <v>3820</v>
      </c>
      <c r="K1045" s="164" t="s">
        <v>768</v>
      </c>
      <c r="L1045" s="164" t="s">
        <v>3329</v>
      </c>
      <c r="M1045" s="41" t="s">
        <v>81</v>
      </c>
      <c r="N1045" s="41" t="s">
        <v>81</v>
      </c>
    </row>
    <row r="1046" ht="36" spans="1:14">
      <c r="A1046" s="41">
        <v>165</v>
      </c>
      <c r="B1046" s="72" t="s">
        <v>3821</v>
      </c>
      <c r="C1046" s="158" t="s">
        <v>3822</v>
      </c>
      <c r="D1046" s="41" t="s">
        <v>55</v>
      </c>
      <c r="E1046" s="41" t="s">
        <v>1091</v>
      </c>
      <c r="F1046" s="159" t="s">
        <v>3327</v>
      </c>
      <c r="G1046" s="109">
        <v>0.588</v>
      </c>
      <c r="H1046" s="41" t="s">
        <v>2445</v>
      </c>
      <c r="I1046" s="109">
        <v>0.588</v>
      </c>
      <c r="J1046" s="163" t="s">
        <v>3809</v>
      </c>
      <c r="K1046" s="164" t="s">
        <v>768</v>
      </c>
      <c r="L1046" s="164" t="s">
        <v>3329</v>
      </c>
      <c r="M1046" s="41" t="s">
        <v>81</v>
      </c>
      <c r="N1046" s="41" t="s">
        <v>81</v>
      </c>
    </row>
    <row r="1047" ht="36" spans="1:14">
      <c r="A1047" s="41">
        <v>166</v>
      </c>
      <c r="B1047" s="72" t="s">
        <v>3821</v>
      </c>
      <c r="C1047" s="158" t="s">
        <v>3823</v>
      </c>
      <c r="D1047" s="41" t="s">
        <v>55</v>
      </c>
      <c r="E1047" s="41" t="s">
        <v>1091</v>
      </c>
      <c r="F1047" s="159" t="s">
        <v>3347</v>
      </c>
      <c r="G1047" s="109">
        <v>0.72</v>
      </c>
      <c r="H1047" s="41" t="s">
        <v>2445</v>
      </c>
      <c r="I1047" s="109">
        <v>0.72</v>
      </c>
      <c r="J1047" s="163" t="s">
        <v>3809</v>
      </c>
      <c r="K1047" s="164" t="s">
        <v>768</v>
      </c>
      <c r="L1047" s="164" t="s">
        <v>3329</v>
      </c>
      <c r="M1047" s="41" t="s">
        <v>81</v>
      </c>
      <c r="N1047" s="41" t="s">
        <v>81</v>
      </c>
    </row>
    <row r="1048" ht="36" spans="1:14">
      <c r="A1048" s="41">
        <v>167</v>
      </c>
      <c r="B1048" s="72" t="s">
        <v>3824</v>
      </c>
      <c r="C1048" s="158" t="s">
        <v>3825</v>
      </c>
      <c r="D1048" s="41" t="s">
        <v>55</v>
      </c>
      <c r="E1048" s="41" t="s">
        <v>1091</v>
      </c>
      <c r="F1048" s="159" t="s">
        <v>3410</v>
      </c>
      <c r="G1048" s="109">
        <v>1.3</v>
      </c>
      <c r="H1048" s="41" t="s">
        <v>2445</v>
      </c>
      <c r="I1048" s="109">
        <v>1.3</v>
      </c>
      <c r="J1048" s="163" t="s">
        <v>3826</v>
      </c>
      <c r="K1048" s="164" t="s">
        <v>768</v>
      </c>
      <c r="L1048" s="164" t="s">
        <v>3329</v>
      </c>
      <c r="M1048" s="41" t="s">
        <v>81</v>
      </c>
      <c r="N1048" s="41" t="s">
        <v>81</v>
      </c>
    </row>
    <row r="1049" ht="24" spans="1:14">
      <c r="A1049" s="41">
        <v>168</v>
      </c>
      <c r="B1049" s="72" t="s">
        <v>3827</v>
      </c>
      <c r="C1049" s="158" t="s">
        <v>3828</v>
      </c>
      <c r="D1049" s="41" t="s">
        <v>55</v>
      </c>
      <c r="E1049" s="41" t="s">
        <v>1091</v>
      </c>
      <c r="F1049" s="159" t="s">
        <v>3379</v>
      </c>
      <c r="G1049" s="109">
        <v>2.7982</v>
      </c>
      <c r="H1049" s="41" t="s">
        <v>2445</v>
      </c>
      <c r="I1049" s="109">
        <v>2.7982</v>
      </c>
      <c r="J1049" s="163" t="s">
        <v>3829</v>
      </c>
      <c r="K1049" s="164" t="s">
        <v>768</v>
      </c>
      <c r="L1049" s="164" t="s">
        <v>3329</v>
      </c>
      <c r="M1049" s="41" t="s">
        <v>81</v>
      </c>
      <c r="N1049" s="41" t="s">
        <v>81</v>
      </c>
    </row>
    <row r="1050" ht="36" spans="1:14">
      <c r="A1050" s="41">
        <v>169</v>
      </c>
      <c r="B1050" s="72" t="s">
        <v>3830</v>
      </c>
      <c r="C1050" s="158" t="s">
        <v>3831</v>
      </c>
      <c r="D1050" s="41" t="s">
        <v>55</v>
      </c>
      <c r="E1050" s="41" t="s">
        <v>1091</v>
      </c>
      <c r="F1050" s="159" t="s">
        <v>3332</v>
      </c>
      <c r="G1050" s="109">
        <v>9.1</v>
      </c>
      <c r="H1050" s="41" t="s">
        <v>2445</v>
      </c>
      <c r="I1050" s="109">
        <v>9.1</v>
      </c>
      <c r="J1050" s="163" t="s">
        <v>3832</v>
      </c>
      <c r="K1050" s="164" t="s">
        <v>768</v>
      </c>
      <c r="L1050" s="164" t="s">
        <v>3329</v>
      </c>
      <c r="M1050" s="41" t="s">
        <v>81</v>
      </c>
      <c r="N1050" s="41" t="s">
        <v>81</v>
      </c>
    </row>
    <row r="1051" ht="72" spans="1:14">
      <c r="A1051" s="41">
        <v>170</v>
      </c>
      <c r="B1051" s="72" t="s">
        <v>3833</v>
      </c>
      <c r="C1051" s="158" t="s">
        <v>3600</v>
      </c>
      <c r="D1051" s="41" t="s">
        <v>55</v>
      </c>
      <c r="E1051" s="41" t="s">
        <v>1091</v>
      </c>
      <c r="F1051" s="159" t="s">
        <v>3542</v>
      </c>
      <c r="G1051" s="94">
        <v>2</v>
      </c>
      <c r="H1051" s="41" t="s">
        <v>2445</v>
      </c>
      <c r="I1051" s="94">
        <v>2</v>
      </c>
      <c r="J1051" s="163" t="s">
        <v>3834</v>
      </c>
      <c r="K1051" s="164" t="s">
        <v>768</v>
      </c>
      <c r="L1051" s="164" t="s">
        <v>3329</v>
      </c>
      <c r="M1051" s="41" t="s">
        <v>81</v>
      </c>
      <c r="N1051" s="41" t="s">
        <v>81</v>
      </c>
    </row>
    <row r="1052" ht="72" spans="1:14">
      <c r="A1052" s="41">
        <v>171</v>
      </c>
      <c r="B1052" s="72" t="s">
        <v>3835</v>
      </c>
      <c r="C1052" s="158" t="s">
        <v>3836</v>
      </c>
      <c r="D1052" s="41" t="s">
        <v>71</v>
      </c>
      <c r="E1052" s="41" t="s">
        <v>1453</v>
      </c>
      <c r="F1052" s="159" t="s">
        <v>3542</v>
      </c>
      <c r="G1052" s="109">
        <v>2.1</v>
      </c>
      <c r="H1052" s="41" t="s">
        <v>2445</v>
      </c>
      <c r="I1052" s="109">
        <v>2.1</v>
      </c>
      <c r="J1052" s="163" t="s">
        <v>3837</v>
      </c>
      <c r="K1052" s="164" t="s">
        <v>768</v>
      </c>
      <c r="L1052" s="164" t="s">
        <v>3329</v>
      </c>
      <c r="M1052" s="41" t="s">
        <v>81</v>
      </c>
      <c r="N1052" s="41" t="s">
        <v>81</v>
      </c>
    </row>
    <row r="1053" ht="48" spans="1:14">
      <c r="A1053" s="41">
        <v>172</v>
      </c>
      <c r="B1053" s="72" t="s">
        <v>3838</v>
      </c>
      <c r="C1053" s="158" t="s">
        <v>3565</v>
      </c>
      <c r="D1053" s="41" t="s">
        <v>71</v>
      </c>
      <c r="E1053" s="41" t="s">
        <v>1453</v>
      </c>
      <c r="F1053" s="159" t="s">
        <v>3332</v>
      </c>
      <c r="G1053" s="94">
        <v>15</v>
      </c>
      <c r="H1053" s="41" t="s">
        <v>2445</v>
      </c>
      <c r="I1053" s="94">
        <v>15</v>
      </c>
      <c r="J1053" s="163" t="s">
        <v>3839</v>
      </c>
      <c r="K1053" s="164" t="s">
        <v>768</v>
      </c>
      <c r="L1053" s="164" t="s">
        <v>3329</v>
      </c>
      <c r="M1053" s="41" t="s">
        <v>81</v>
      </c>
      <c r="N1053" s="41" t="s">
        <v>81</v>
      </c>
    </row>
    <row r="1054" ht="36" spans="1:14">
      <c r="A1054" s="41">
        <v>173</v>
      </c>
      <c r="B1054" s="72" t="s">
        <v>3840</v>
      </c>
      <c r="C1054" s="158" t="s">
        <v>3841</v>
      </c>
      <c r="D1054" s="41" t="s">
        <v>71</v>
      </c>
      <c r="E1054" s="41" t="s">
        <v>1453</v>
      </c>
      <c r="F1054" s="159" t="s">
        <v>3379</v>
      </c>
      <c r="G1054" s="109">
        <v>2.905</v>
      </c>
      <c r="H1054" s="41" t="s">
        <v>2445</v>
      </c>
      <c r="I1054" s="109">
        <v>2.905</v>
      </c>
      <c r="J1054" s="163" t="s">
        <v>3842</v>
      </c>
      <c r="K1054" s="164" t="s">
        <v>768</v>
      </c>
      <c r="L1054" s="164" t="s">
        <v>3329</v>
      </c>
      <c r="M1054" s="41" t="s">
        <v>81</v>
      </c>
      <c r="N1054" s="41" t="s">
        <v>81</v>
      </c>
    </row>
    <row r="1055" ht="48" spans="1:14">
      <c r="A1055" s="41">
        <v>174</v>
      </c>
      <c r="B1055" s="72" t="s">
        <v>3843</v>
      </c>
      <c r="C1055" s="158" t="s">
        <v>3844</v>
      </c>
      <c r="D1055" s="41" t="s">
        <v>71</v>
      </c>
      <c r="E1055" s="41" t="s">
        <v>1795</v>
      </c>
      <c r="F1055" s="159" t="s">
        <v>3332</v>
      </c>
      <c r="G1055" s="109">
        <v>12.135</v>
      </c>
      <c r="H1055" s="41" t="s">
        <v>2445</v>
      </c>
      <c r="I1055" s="109">
        <v>12.135</v>
      </c>
      <c r="J1055" s="163" t="s">
        <v>3845</v>
      </c>
      <c r="K1055" s="164" t="s">
        <v>768</v>
      </c>
      <c r="L1055" s="164" t="s">
        <v>3329</v>
      </c>
      <c r="M1055" s="41" t="s">
        <v>81</v>
      </c>
      <c r="N1055" s="41" t="s">
        <v>81</v>
      </c>
    </row>
    <row r="1056" ht="36" spans="1:14">
      <c r="A1056" s="41">
        <v>175</v>
      </c>
      <c r="B1056" s="72" t="s">
        <v>3846</v>
      </c>
      <c r="C1056" s="158" t="s">
        <v>3847</v>
      </c>
      <c r="D1056" s="41" t="s">
        <v>71</v>
      </c>
      <c r="E1056" s="41" t="s">
        <v>1795</v>
      </c>
      <c r="F1056" s="159" t="s">
        <v>3336</v>
      </c>
      <c r="G1056" s="109">
        <v>7.4175</v>
      </c>
      <c r="H1056" s="41" t="s">
        <v>2445</v>
      </c>
      <c r="I1056" s="109">
        <v>7.4175</v>
      </c>
      <c r="J1056" s="163" t="s">
        <v>3848</v>
      </c>
      <c r="K1056" s="164" t="s">
        <v>768</v>
      </c>
      <c r="L1056" s="164" t="s">
        <v>3329</v>
      </c>
      <c r="M1056" s="41" t="s">
        <v>81</v>
      </c>
      <c r="N1056" s="41" t="s">
        <v>81</v>
      </c>
    </row>
    <row r="1057" ht="36" spans="1:14">
      <c r="A1057" s="41">
        <v>176</v>
      </c>
      <c r="B1057" s="72" t="s">
        <v>3849</v>
      </c>
      <c r="C1057" s="158" t="s">
        <v>3565</v>
      </c>
      <c r="D1057" s="41" t="s">
        <v>71</v>
      </c>
      <c r="E1057" s="41" t="s">
        <v>1411</v>
      </c>
      <c r="F1057" s="159" t="s">
        <v>3332</v>
      </c>
      <c r="G1057" s="94">
        <v>15</v>
      </c>
      <c r="H1057" s="41" t="s">
        <v>2445</v>
      </c>
      <c r="I1057" s="94">
        <v>15</v>
      </c>
      <c r="J1057" s="163" t="s">
        <v>3671</v>
      </c>
      <c r="K1057" s="164" t="s">
        <v>768</v>
      </c>
      <c r="L1057" s="164" t="s">
        <v>3329</v>
      </c>
      <c r="M1057" s="41" t="s">
        <v>81</v>
      </c>
      <c r="N1057" s="41" t="s">
        <v>81</v>
      </c>
    </row>
    <row r="1058" ht="36" spans="1:14">
      <c r="A1058" s="41">
        <v>177</v>
      </c>
      <c r="B1058" s="72" t="s">
        <v>3850</v>
      </c>
      <c r="C1058" s="158" t="s">
        <v>3851</v>
      </c>
      <c r="D1058" s="41" t="s">
        <v>71</v>
      </c>
      <c r="E1058" s="41" t="s">
        <v>1411</v>
      </c>
      <c r="F1058" s="159" t="s">
        <v>3496</v>
      </c>
      <c r="G1058" s="109">
        <v>2.25</v>
      </c>
      <c r="H1058" s="41" t="s">
        <v>2445</v>
      </c>
      <c r="I1058" s="109">
        <v>2.25</v>
      </c>
      <c r="J1058" s="163" t="s">
        <v>3852</v>
      </c>
      <c r="K1058" s="164" t="s">
        <v>768</v>
      </c>
      <c r="L1058" s="164" t="s">
        <v>3329</v>
      </c>
      <c r="M1058" s="41" t="s">
        <v>81</v>
      </c>
      <c r="N1058" s="41" t="s">
        <v>81</v>
      </c>
    </row>
    <row r="1059" ht="36" spans="1:14">
      <c r="A1059" s="41">
        <v>178</v>
      </c>
      <c r="B1059" s="72" t="s">
        <v>3853</v>
      </c>
      <c r="C1059" s="158" t="s">
        <v>3854</v>
      </c>
      <c r="D1059" s="41" t="s">
        <v>71</v>
      </c>
      <c r="E1059" s="41" t="s">
        <v>1411</v>
      </c>
      <c r="F1059" s="159" t="s">
        <v>3379</v>
      </c>
      <c r="G1059" s="109">
        <v>6.42</v>
      </c>
      <c r="H1059" s="41" t="s">
        <v>2445</v>
      </c>
      <c r="I1059" s="109">
        <v>6.42</v>
      </c>
      <c r="J1059" s="163" t="s">
        <v>3855</v>
      </c>
      <c r="K1059" s="164" t="s">
        <v>768</v>
      </c>
      <c r="L1059" s="164" t="s">
        <v>3329</v>
      </c>
      <c r="M1059" s="41" t="s">
        <v>81</v>
      </c>
      <c r="N1059" s="41" t="s">
        <v>81</v>
      </c>
    </row>
    <row r="1060" ht="24" spans="1:14">
      <c r="A1060" s="27" t="s">
        <v>1511</v>
      </c>
      <c r="B1060" s="28" t="s">
        <v>3856</v>
      </c>
      <c r="C1060" s="28" t="s">
        <v>3857</v>
      </c>
      <c r="D1060" s="19"/>
      <c r="E1060" s="19"/>
      <c r="F1060" s="30"/>
      <c r="G1060" s="22"/>
      <c r="H1060" s="23"/>
      <c r="I1060" s="22"/>
      <c r="J1060" s="20"/>
      <c r="K1060" s="74"/>
      <c r="L1060" s="74"/>
      <c r="M1060" s="19"/>
      <c r="N1060" s="19">
        <v>600</v>
      </c>
    </row>
    <row r="1061" ht="48" spans="1:14">
      <c r="A1061" s="17">
        <v>1</v>
      </c>
      <c r="B1061" s="72" t="s">
        <v>3858</v>
      </c>
      <c r="C1061" s="72" t="s">
        <v>3859</v>
      </c>
      <c r="D1061" s="17" t="s">
        <v>63</v>
      </c>
      <c r="E1061" s="17" t="s">
        <v>1345</v>
      </c>
      <c r="F1061" s="19" t="s">
        <v>728</v>
      </c>
      <c r="G1061" s="67">
        <v>18</v>
      </c>
      <c r="H1061" s="83" t="s">
        <v>2445</v>
      </c>
      <c r="I1061" s="67">
        <v>18</v>
      </c>
      <c r="J1061" s="71" t="s">
        <v>3860</v>
      </c>
      <c r="K1061" s="168">
        <v>43580</v>
      </c>
      <c r="L1061" s="168">
        <v>43770</v>
      </c>
      <c r="M1061" s="38" t="s">
        <v>3857</v>
      </c>
      <c r="N1061" s="17" t="s">
        <v>3861</v>
      </c>
    </row>
    <row r="1062" ht="36" spans="1:14">
      <c r="A1062" s="17">
        <v>2</v>
      </c>
      <c r="B1062" s="72" t="s">
        <v>3862</v>
      </c>
      <c r="C1062" s="72" t="s">
        <v>3859</v>
      </c>
      <c r="D1062" s="17" t="s">
        <v>43</v>
      </c>
      <c r="E1062" s="17" t="s">
        <v>2525</v>
      </c>
      <c r="F1062" s="19" t="s">
        <v>728</v>
      </c>
      <c r="G1062" s="67">
        <v>10</v>
      </c>
      <c r="H1062" s="83" t="s">
        <v>2445</v>
      </c>
      <c r="I1062" s="67">
        <v>10</v>
      </c>
      <c r="J1062" s="71" t="s">
        <v>3863</v>
      </c>
      <c r="K1062" s="168">
        <v>43580</v>
      </c>
      <c r="L1062" s="168">
        <v>43770</v>
      </c>
      <c r="M1062" s="38" t="s">
        <v>3857</v>
      </c>
      <c r="N1062" s="17" t="s">
        <v>3864</v>
      </c>
    </row>
    <row r="1063" ht="36" spans="1:14">
      <c r="A1063" s="17">
        <v>3</v>
      </c>
      <c r="B1063" s="72" t="s">
        <v>3865</v>
      </c>
      <c r="C1063" s="72" t="s">
        <v>3859</v>
      </c>
      <c r="D1063" s="17" t="s">
        <v>29</v>
      </c>
      <c r="E1063" s="17" t="s">
        <v>378</v>
      </c>
      <c r="F1063" s="19" t="s">
        <v>728</v>
      </c>
      <c r="G1063" s="67">
        <v>20</v>
      </c>
      <c r="H1063" s="83" t="s">
        <v>2445</v>
      </c>
      <c r="I1063" s="67">
        <v>20</v>
      </c>
      <c r="J1063" s="71" t="s">
        <v>3866</v>
      </c>
      <c r="K1063" s="168">
        <v>43580</v>
      </c>
      <c r="L1063" s="168">
        <v>43770</v>
      </c>
      <c r="M1063" s="38" t="s">
        <v>3857</v>
      </c>
      <c r="N1063" s="17" t="s">
        <v>3867</v>
      </c>
    </row>
    <row r="1064" ht="36" spans="1:14">
      <c r="A1064" s="17">
        <v>4</v>
      </c>
      <c r="B1064" s="72" t="s">
        <v>3868</v>
      </c>
      <c r="C1064" s="72" t="s">
        <v>3869</v>
      </c>
      <c r="D1064" s="17" t="s">
        <v>59</v>
      </c>
      <c r="E1064" s="17" t="s">
        <v>1743</v>
      </c>
      <c r="F1064" s="19" t="s">
        <v>728</v>
      </c>
      <c r="G1064" s="67">
        <v>18</v>
      </c>
      <c r="H1064" s="83" t="s">
        <v>2445</v>
      </c>
      <c r="I1064" s="67">
        <v>18</v>
      </c>
      <c r="J1064" s="71" t="s">
        <v>3870</v>
      </c>
      <c r="K1064" s="168">
        <v>43580</v>
      </c>
      <c r="L1064" s="168">
        <v>43770</v>
      </c>
      <c r="M1064" s="38" t="s">
        <v>3857</v>
      </c>
      <c r="N1064" s="17" t="s">
        <v>3871</v>
      </c>
    </row>
    <row r="1065" ht="36" spans="1:14">
      <c r="A1065" s="17">
        <v>5</v>
      </c>
      <c r="B1065" s="72" t="s">
        <v>3872</v>
      </c>
      <c r="C1065" s="72" t="s">
        <v>3859</v>
      </c>
      <c r="D1065" s="17" t="s">
        <v>51</v>
      </c>
      <c r="E1065" s="17" t="s">
        <v>687</v>
      </c>
      <c r="F1065" s="19" t="s">
        <v>728</v>
      </c>
      <c r="G1065" s="67">
        <v>10</v>
      </c>
      <c r="H1065" s="83" t="s">
        <v>2445</v>
      </c>
      <c r="I1065" s="67">
        <v>10</v>
      </c>
      <c r="J1065" s="71" t="s">
        <v>3873</v>
      </c>
      <c r="K1065" s="168">
        <v>43580</v>
      </c>
      <c r="L1065" s="168">
        <v>43770</v>
      </c>
      <c r="M1065" s="38" t="s">
        <v>3857</v>
      </c>
      <c r="N1065" s="17" t="s">
        <v>3872</v>
      </c>
    </row>
    <row r="1066" ht="36" spans="1:14">
      <c r="A1066" s="17">
        <v>6</v>
      </c>
      <c r="B1066" s="72" t="s">
        <v>3874</v>
      </c>
      <c r="C1066" s="72" t="s">
        <v>3875</v>
      </c>
      <c r="D1066" s="17" t="s">
        <v>55</v>
      </c>
      <c r="E1066" s="17" t="s">
        <v>3876</v>
      </c>
      <c r="F1066" s="17" t="s">
        <v>2912</v>
      </c>
      <c r="G1066" s="67">
        <v>20</v>
      </c>
      <c r="H1066" s="83" t="s">
        <v>2445</v>
      </c>
      <c r="I1066" s="67">
        <v>20</v>
      </c>
      <c r="J1066" s="72" t="s">
        <v>3877</v>
      </c>
      <c r="K1066" s="168">
        <v>43580</v>
      </c>
      <c r="L1066" s="168">
        <v>43770</v>
      </c>
      <c r="M1066" s="38" t="s">
        <v>3857</v>
      </c>
      <c r="N1066" s="17" t="s">
        <v>3878</v>
      </c>
    </row>
    <row r="1067" ht="24" spans="1:14">
      <c r="A1067" s="17">
        <v>7</v>
      </c>
      <c r="B1067" s="72" t="s">
        <v>3879</v>
      </c>
      <c r="C1067" s="72" t="s">
        <v>3880</v>
      </c>
      <c r="D1067" s="17" t="s">
        <v>29</v>
      </c>
      <c r="E1067" s="17" t="s">
        <v>793</v>
      </c>
      <c r="F1067" s="69" t="s">
        <v>3881</v>
      </c>
      <c r="G1067" s="67">
        <v>50</v>
      </c>
      <c r="H1067" s="83" t="s">
        <v>2445</v>
      </c>
      <c r="I1067" s="67">
        <v>50</v>
      </c>
      <c r="J1067" s="72" t="s">
        <v>3882</v>
      </c>
      <c r="K1067" s="168">
        <v>43580</v>
      </c>
      <c r="L1067" s="168">
        <v>43770</v>
      </c>
      <c r="M1067" s="38" t="s">
        <v>3857</v>
      </c>
      <c r="N1067" s="17" t="s">
        <v>3883</v>
      </c>
    </row>
    <row r="1068" ht="24" spans="1:14">
      <c r="A1068" s="17">
        <v>8</v>
      </c>
      <c r="B1068" s="72" t="s">
        <v>3884</v>
      </c>
      <c r="C1068" s="72" t="s">
        <v>2981</v>
      </c>
      <c r="D1068" s="17" t="s">
        <v>35</v>
      </c>
      <c r="E1068" s="17" t="s">
        <v>2902</v>
      </c>
      <c r="F1068" s="29" t="s">
        <v>3885</v>
      </c>
      <c r="G1068" s="67">
        <v>15</v>
      </c>
      <c r="H1068" s="83" t="s">
        <v>2445</v>
      </c>
      <c r="I1068" s="67">
        <v>15</v>
      </c>
      <c r="J1068" s="68" t="s">
        <v>3886</v>
      </c>
      <c r="K1068" s="168">
        <v>43580</v>
      </c>
      <c r="L1068" s="168">
        <v>43770</v>
      </c>
      <c r="M1068" s="38" t="s">
        <v>3857</v>
      </c>
      <c r="N1068" s="17" t="s">
        <v>3887</v>
      </c>
    </row>
    <row r="1069" ht="24" spans="1:14">
      <c r="A1069" s="17">
        <v>9</v>
      </c>
      <c r="B1069" s="72" t="s">
        <v>3888</v>
      </c>
      <c r="C1069" s="72" t="s">
        <v>3889</v>
      </c>
      <c r="D1069" s="17" t="s">
        <v>29</v>
      </c>
      <c r="E1069" s="17" t="s">
        <v>378</v>
      </c>
      <c r="F1069" s="67" t="s">
        <v>3890</v>
      </c>
      <c r="G1069" s="67">
        <v>18</v>
      </c>
      <c r="H1069" s="83" t="s">
        <v>2445</v>
      </c>
      <c r="I1069" s="67">
        <v>18</v>
      </c>
      <c r="J1069" s="72" t="s">
        <v>3891</v>
      </c>
      <c r="K1069" s="168">
        <v>43580</v>
      </c>
      <c r="L1069" s="168">
        <v>43770</v>
      </c>
      <c r="M1069" s="38" t="s">
        <v>3857</v>
      </c>
      <c r="N1069" s="17" t="s">
        <v>3892</v>
      </c>
    </row>
    <row r="1070" ht="24" spans="1:14">
      <c r="A1070" s="17">
        <v>10</v>
      </c>
      <c r="B1070" s="72" t="s">
        <v>3893</v>
      </c>
      <c r="C1070" s="72" t="s">
        <v>1320</v>
      </c>
      <c r="D1070" s="17" t="s">
        <v>29</v>
      </c>
      <c r="E1070" s="17" t="s">
        <v>3894</v>
      </c>
      <c r="F1070" s="17" t="s">
        <v>2912</v>
      </c>
      <c r="G1070" s="67">
        <v>10</v>
      </c>
      <c r="H1070" s="83" t="s">
        <v>2445</v>
      </c>
      <c r="I1070" s="67">
        <v>10</v>
      </c>
      <c r="J1070" s="72" t="s">
        <v>3895</v>
      </c>
      <c r="K1070" s="168">
        <v>43580</v>
      </c>
      <c r="L1070" s="168">
        <v>43770</v>
      </c>
      <c r="M1070" s="38" t="s">
        <v>3857</v>
      </c>
      <c r="N1070" s="17" t="s">
        <v>3896</v>
      </c>
    </row>
    <row r="1071" ht="24" spans="1:14">
      <c r="A1071" s="17">
        <v>11</v>
      </c>
      <c r="B1071" s="72" t="s">
        <v>3897</v>
      </c>
      <c r="C1071" s="72" t="s">
        <v>3898</v>
      </c>
      <c r="D1071" s="17" t="s">
        <v>29</v>
      </c>
      <c r="E1071" s="17" t="s">
        <v>3899</v>
      </c>
      <c r="F1071" s="17" t="s">
        <v>2912</v>
      </c>
      <c r="G1071" s="67">
        <v>15</v>
      </c>
      <c r="H1071" s="83" t="s">
        <v>2445</v>
      </c>
      <c r="I1071" s="67">
        <v>15</v>
      </c>
      <c r="J1071" s="72" t="s">
        <v>3900</v>
      </c>
      <c r="K1071" s="168">
        <v>43580</v>
      </c>
      <c r="L1071" s="168">
        <v>43770</v>
      </c>
      <c r="M1071" s="38" t="s">
        <v>3857</v>
      </c>
      <c r="N1071" s="17" t="s">
        <v>3901</v>
      </c>
    </row>
    <row r="1072" ht="24" spans="1:14">
      <c r="A1072" s="17">
        <v>12</v>
      </c>
      <c r="B1072" s="72" t="s">
        <v>3902</v>
      </c>
      <c r="C1072" s="72" t="s">
        <v>3903</v>
      </c>
      <c r="D1072" s="17" t="s">
        <v>29</v>
      </c>
      <c r="E1072" s="17" t="s">
        <v>657</v>
      </c>
      <c r="F1072" s="17" t="s">
        <v>2912</v>
      </c>
      <c r="G1072" s="67">
        <v>12</v>
      </c>
      <c r="H1072" s="83" t="s">
        <v>2445</v>
      </c>
      <c r="I1072" s="67">
        <v>12</v>
      </c>
      <c r="J1072" s="72" t="s">
        <v>3904</v>
      </c>
      <c r="K1072" s="168">
        <v>43580</v>
      </c>
      <c r="L1072" s="168">
        <v>43770</v>
      </c>
      <c r="M1072" s="38" t="s">
        <v>3857</v>
      </c>
      <c r="N1072" s="17" t="s">
        <v>3905</v>
      </c>
    </row>
    <row r="1073" ht="24" spans="1:14">
      <c r="A1073" s="17">
        <v>13</v>
      </c>
      <c r="B1073" s="72" t="s">
        <v>3906</v>
      </c>
      <c r="C1073" s="72" t="s">
        <v>3907</v>
      </c>
      <c r="D1073" s="17" t="s">
        <v>29</v>
      </c>
      <c r="E1073" s="17" t="s">
        <v>468</v>
      </c>
      <c r="F1073" s="29" t="s">
        <v>3885</v>
      </c>
      <c r="G1073" s="67">
        <v>4</v>
      </c>
      <c r="H1073" s="83" t="s">
        <v>2445</v>
      </c>
      <c r="I1073" s="67">
        <v>4</v>
      </c>
      <c r="J1073" s="68" t="s">
        <v>3908</v>
      </c>
      <c r="K1073" s="168">
        <v>43580</v>
      </c>
      <c r="L1073" s="168">
        <v>43770</v>
      </c>
      <c r="M1073" s="38" t="s">
        <v>3857</v>
      </c>
      <c r="N1073" s="17" t="s">
        <v>3909</v>
      </c>
    </row>
    <row r="1074" ht="24" spans="1:14">
      <c r="A1074" s="17">
        <v>14</v>
      </c>
      <c r="B1074" s="72" t="s">
        <v>3910</v>
      </c>
      <c r="C1074" s="72" t="s">
        <v>3889</v>
      </c>
      <c r="D1074" s="17" t="s">
        <v>29</v>
      </c>
      <c r="E1074" s="17" t="s">
        <v>2818</v>
      </c>
      <c r="F1074" s="67" t="s">
        <v>3890</v>
      </c>
      <c r="G1074" s="67">
        <v>12</v>
      </c>
      <c r="H1074" s="83" t="s">
        <v>2445</v>
      </c>
      <c r="I1074" s="67">
        <v>12</v>
      </c>
      <c r="J1074" s="72" t="s">
        <v>3911</v>
      </c>
      <c r="K1074" s="168">
        <v>43580</v>
      </c>
      <c r="L1074" s="168">
        <v>43770</v>
      </c>
      <c r="M1074" s="38" t="s">
        <v>3857</v>
      </c>
      <c r="N1074" s="17" t="s">
        <v>3912</v>
      </c>
    </row>
    <row r="1075" ht="24" spans="1:14">
      <c r="A1075" s="17">
        <v>15</v>
      </c>
      <c r="B1075" s="72" t="s">
        <v>3913</v>
      </c>
      <c r="C1075" s="72" t="s">
        <v>3914</v>
      </c>
      <c r="D1075" s="17" t="s">
        <v>63</v>
      </c>
      <c r="E1075" s="17" t="s">
        <v>3204</v>
      </c>
      <c r="F1075" s="69" t="s">
        <v>3881</v>
      </c>
      <c r="G1075" s="67">
        <v>38</v>
      </c>
      <c r="H1075" s="83" t="s">
        <v>2445</v>
      </c>
      <c r="I1075" s="67">
        <v>38</v>
      </c>
      <c r="J1075" s="86" t="s">
        <v>1340</v>
      </c>
      <c r="K1075" s="168">
        <v>43580</v>
      </c>
      <c r="L1075" s="168">
        <v>43770</v>
      </c>
      <c r="M1075" s="38" t="s">
        <v>3857</v>
      </c>
      <c r="N1075" s="17" t="s">
        <v>3915</v>
      </c>
    </row>
    <row r="1076" ht="36" spans="1:14">
      <c r="A1076" s="17">
        <v>16</v>
      </c>
      <c r="B1076" s="72" t="s">
        <v>3916</v>
      </c>
      <c r="C1076" s="72" t="s">
        <v>3917</v>
      </c>
      <c r="D1076" s="17" t="s">
        <v>63</v>
      </c>
      <c r="E1076" s="17" t="s">
        <v>3918</v>
      </c>
      <c r="F1076" s="17" t="s">
        <v>2912</v>
      </c>
      <c r="G1076" s="67">
        <v>20</v>
      </c>
      <c r="H1076" s="83" t="s">
        <v>2445</v>
      </c>
      <c r="I1076" s="67">
        <v>20</v>
      </c>
      <c r="J1076" s="72" t="s">
        <v>3919</v>
      </c>
      <c r="K1076" s="168">
        <v>43580</v>
      </c>
      <c r="L1076" s="168">
        <v>43770</v>
      </c>
      <c r="M1076" s="38" t="s">
        <v>3857</v>
      </c>
      <c r="N1076" s="17" t="s">
        <v>2691</v>
      </c>
    </row>
    <row r="1077" ht="36" spans="1:14">
      <c r="A1077" s="17">
        <v>17</v>
      </c>
      <c r="B1077" s="72" t="s">
        <v>3920</v>
      </c>
      <c r="C1077" s="72" t="s">
        <v>2981</v>
      </c>
      <c r="D1077" s="17" t="s">
        <v>63</v>
      </c>
      <c r="E1077" s="17" t="s">
        <v>3921</v>
      </c>
      <c r="F1077" s="29" t="s">
        <v>3885</v>
      </c>
      <c r="G1077" s="67">
        <v>10</v>
      </c>
      <c r="H1077" s="83" t="s">
        <v>2445</v>
      </c>
      <c r="I1077" s="67">
        <v>10</v>
      </c>
      <c r="J1077" s="68" t="s">
        <v>3922</v>
      </c>
      <c r="K1077" s="168">
        <v>43580</v>
      </c>
      <c r="L1077" s="168">
        <v>43770</v>
      </c>
      <c r="M1077" s="38" t="s">
        <v>3857</v>
      </c>
      <c r="N1077" s="17" t="s">
        <v>2695</v>
      </c>
    </row>
    <row r="1078" ht="24" spans="1:14">
      <c r="A1078" s="17">
        <v>18</v>
      </c>
      <c r="B1078" s="72" t="s">
        <v>3923</v>
      </c>
      <c r="C1078" s="72" t="s">
        <v>3924</v>
      </c>
      <c r="D1078" s="17" t="s">
        <v>63</v>
      </c>
      <c r="E1078" s="17" t="s">
        <v>2025</v>
      </c>
      <c r="F1078" s="69" t="s">
        <v>3881</v>
      </c>
      <c r="G1078" s="67">
        <v>5</v>
      </c>
      <c r="H1078" s="83" t="s">
        <v>2445</v>
      </c>
      <c r="I1078" s="67">
        <v>5</v>
      </c>
      <c r="J1078" s="72" t="s">
        <v>3925</v>
      </c>
      <c r="K1078" s="168">
        <v>43580</v>
      </c>
      <c r="L1078" s="168">
        <v>43770</v>
      </c>
      <c r="M1078" s="38" t="s">
        <v>3857</v>
      </c>
      <c r="N1078" s="17" t="s">
        <v>3926</v>
      </c>
    </row>
    <row r="1079" ht="24" spans="1:14">
      <c r="A1079" s="17">
        <v>19</v>
      </c>
      <c r="B1079" s="72" t="s">
        <v>3927</v>
      </c>
      <c r="C1079" s="72" t="s">
        <v>2736</v>
      </c>
      <c r="D1079" s="17" t="s">
        <v>63</v>
      </c>
      <c r="E1079" s="17" t="s">
        <v>1783</v>
      </c>
      <c r="F1079" s="29" t="s">
        <v>3885</v>
      </c>
      <c r="G1079" s="67">
        <v>5</v>
      </c>
      <c r="H1079" s="83" t="s">
        <v>2445</v>
      </c>
      <c r="I1079" s="67">
        <v>5</v>
      </c>
      <c r="J1079" s="68" t="s">
        <v>3928</v>
      </c>
      <c r="K1079" s="168">
        <v>43580</v>
      </c>
      <c r="L1079" s="168">
        <v>43770</v>
      </c>
      <c r="M1079" s="38" t="s">
        <v>3857</v>
      </c>
      <c r="N1079" s="17" t="s">
        <v>3929</v>
      </c>
    </row>
    <row r="1080" ht="24" spans="1:14">
      <c r="A1080" s="17">
        <v>20</v>
      </c>
      <c r="B1080" s="72" t="s">
        <v>3930</v>
      </c>
      <c r="C1080" s="72" t="s">
        <v>2981</v>
      </c>
      <c r="D1080" s="17" t="s">
        <v>63</v>
      </c>
      <c r="E1080" s="17" t="s">
        <v>1974</v>
      </c>
      <c r="F1080" s="29" t="s">
        <v>3885</v>
      </c>
      <c r="G1080" s="67">
        <v>10</v>
      </c>
      <c r="H1080" s="83" t="s">
        <v>2445</v>
      </c>
      <c r="I1080" s="67">
        <v>10</v>
      </c>
      <c r="J1080" s="68" t="s">
        <v>3931</v>
      </c>
      <c r="K1080" s="168">
        <v>43580</v>
      </c>
      <c r="L1080" s="168">
        <v>43770</v>
      </c>
      <c r="M1080" s="38" t="s">
        <v>3857</v>
      </c>
      <c r="N1080" s="17" t="s">
        <v>3932</v>
      </c>
    </row>
    <row r="1081" ht="36" spans="1:14">
      <c r="A1081" s="17">
        <v>21</v>
      </c>
      <c r="B1081" s="72" t="s">
        <v>3933</v>
      </c>
      <c r="C1081" s="72" t="s">
        <v>2981</v>
      </c>
      <c r="D1081" s="17" t="s">
        <v>63</v>
      </c>
      <c r="E1081" s="17" t="s">
        <v>3934</v>
      </c>
      <c r="F1081" s="29" t="s">
        <v>3885</v>
      </c>
      <c r="G1081" s="67">
        <v>10</v>
      </c>
      <c r="H1081" s="83" t="s">
        <v>2445</v>
      </c>
      <c r="I1081" s="67">
        <v>10</v>
      </c>
      <c r="J1081" s="68" t="s">
        <v>3935</v>
      </c>
      <c r="K1081" s="168">
        <v>43580</v>
      </c>
      <c r="L1081" s="168">
        <v>43770</v>
      </c>
      <c r="M1081" s="38" t="s">
        <v>3857</v>
      </c>
      <c r="N1081" s="17" t="s">
        <v>3936</v>
      </c>
    </row>
    <row r="1082" ht="24" spans="1:14">
      <c r="A1082" s="17">
        <v>22</v>
      </c>
      <c r="B1082" s="72" t="s">
        <v>3937</v>
      </c>
      <c r="C1082" s="72" t="s">
        <v>3914</v>
      </c>
      <c r="D1082" s="17" t="s">
        <v>67</v>
      </c>
      <c r="E1082" s="17" t="s">
        <v>1687</v>
      </c>
      <c r="F1082" s="69" t="s">
        <v>3881</v>
      </c>
      <c r="G1082" s="67">
        <v>36</v>
      </c>
      <c r="H1082" s="83" t="s">
        <v>2445</v>
      </c>
      <c r="I1082" s="67">
        <v>36</v>
      </c>
      <c r="J1082" s="86" t="s">
        <v>3938</v>
      </c>
      <c r="K1082" s="168">
        <v>43580</v>
      </c>
      <c r="L1082" s="168">
        <v>43770</v>
      </c>
      <c r="M1082" s="38" t="s">
        <v>3857</v>
      </c>
      <c r="N1082" s="17" t="s">
        <v>3939</v>
      </c>
    </row>
    <row r="1083" ht="24" spans="1:14">
      <c r="A1083" s="17">
        <v>23</v>
      </c>
      <c r="B1083" s="72" t="s">
        <v>3940</v>
      </c>
      <c r="C1083" s="72" t="s">
        <v>3941</v>
      </c>
      <c r="D1083" s="17" t="s">
        <v>67</v>
      </c>
      <c r="E1083" s="17" t="s">
        <v>432</v>
      </c>
      <c r="F1083" s="17" t="s">
        <v>2912</v>
      </c>
      <c r="G1083" s="67">
        <v>10</v>
      </c>
      <c r="H1083" s="83" t="s">
        <v>2445</v>
      </c>
      <c r="I1083" s="67">
        <v>10</v>
      </c>
      <c r="J1083" s="72" t="s">
        <v>3942</v>
      </c>
      <c r="K1083" s="168">
        <v>43580</v>
      </c>
      <c r="L1083" s="168">
        <v>43770</v>
      </c>
      <c r="M1083" s="38" t="s">
        <v>3857</v>
      </c>
      <c r="N1083" s="17" t="s">
        <v>3943</v>
      </c>
    </row>
    <row r="1084" ht="24" spans="1:14">
      <c r="A1084" s="17">
        <v>24</v>
      </c>
      <c r="B1084" s="72" t="s">
        <v>3944</v>
      </c>
      <c r="C1084" s="72" t="s">
        <v>3945</v>
      </c>
      <c r="D1084" s="17" t="s">
        <v>67</v>
      </c>
      <c r="E1084" s="17" t="s">
        <v>1682</v>
      </c>
      <c r="F1084" s="17" t="s">
        <v>2912</v>
      </c>
      <c r="G1084" s="67">
        <v>10</v>
      </c>
      <c r="H1084" s="83" t="s">
        <v>2445</v>
      </c>
      <c r="I1084" s="67">
        <v>10</v>
      </c>
      <c r="J1084" s="72" t="s">
        <v>3942</v>
      </c>
      <c r="K1084" s="168">
        <v>43580</v>
      </c>
      <c r="L1084" s="168">
        <v>43770</v>
      </c>
      <c r="M1084" s="38" t="s">
        <v>3857</v>
      </c>
      <c r="N1084" s="17" t="s">
        <v>3946</v>
      </c>
    </row>
    <row r="1085" ht="36" spans="1:14">
      <c r="A1085" s="17">
        <v>25</v>
      </c>
      <c r="B1085" s="72" t="s">
        <v>3947</v>
      </c>
      <c r="C1085" s="72" t="s">
        <v>3907</v>
      </c>
      <c r="D1085" s="17" t="s">
        <v>67</v>
      </c>
      <c r="E1085" s="17" t="s">
        <v>3948</v>
      </c>
      <c r="F1085" s="29" t="s">
        <v>3885</v>
      </c>
      <c r="G1085" s="67">
        <v>5</v>
      </c>
      <c r="H1085" s="83" t="s">
        <v>2445</v>
      </c>
      <c r="I1085" s="67">
        <v>5</v>
      </c>
      <c r="J1085" s="68" t="s">
        <v>3949</v>
      </c>
      <c r="K1085" s="168">
        <v>43580</v>
      </c>
      <c r="L1085" s="168">
        <v>43770</v>
      </c>
      <c r="M1085" s="38" t="s">
        <v>3857</v>
      </c>
      <c r="N1085" s="17" t="s">
        <v>3950</v>
      </c>
    </row>
    <row r="1086" ht="24" spans="1:14">
      <c r="A1086" s="17">
        <v>26</v>
      </c>
      <c r="B1086" s="72" t="s">
        <v>2109</v>
      </c>
      <c r="C1086" s="72" t="s">
        <v>3951</v>
      </c>
      <c r="D1086" s="17" t="s">
        <v>67</v>
      </c>
      <c r="E1086" s="29" t="s">
        <v>633</v>
      </c>
      <c r="F1086" s="29" t="s">
        <v>3885</v>
      </c>
      <c r="G1086" s="67">
        <v>10</v>
      </c>
      <c r="H1086" s="83" t="s">
        <v>2445</v>
      </c>
      <c r="I1086" s="67">
        <v>10</v>
      </c>
      <c r="J1086" s="68" t="s">
        <v>3952</v>
      </c>
      <c r="K1086" s="168">
        <v>43580</v>
      </c>
      <c r="L1086" s="168">
        <v>43770</v>
      </c>
      <c r="M1086" s="38" t="s">
        <v>3857</v>
      </c>
      <c r="N1086" s="29" t="s">
        <v>3953</v>
      </c>
    </row>
    <row r="1087" ht="24" spans="1:14">
      <c r="A1087" s="17">
        <v>27</v>
      </c>
      <c r="B1087" s="72" t="s">
        <v>3954</v>
      </c>
      <c r="C1087" s="72" t="s">
        <v>3955</v>
      </c>
      <c r="D1087" s="17" t="s">
        <v>67</v>
      </c>
      <c r="E1087" s="29" t="s">
        <v>1395</v>
      </c>
      <c r="F1087" s="17" t="s">
        <v>2912</v>
      </c>
      <c r="G1087" s="67">
        <v>9</v>
      </c>
      <c r="H1087" s="83" t="s">
        <v>2445</v>
      </c>
      <c r="I1087" s="67">
        <v>9</v>
      </c>
      <c r="J1087" s="72" t="s">
        <v>3956</v>
      </c>
      <c r="K1087" s="168">
        <v>43580</v>
      </c>
      <c r="L1087" s="168">
        <v>43770</v>
      </c>
      <c r="M1087" s="38" t="s">
        <v>3857</v>
      </c>
      <c r="N1087" s="29" t="s">
        <v>3957</v>
      </c>
    </row>
    <row r="1088" ht="24" spans="1:14">
      <c r="A1088" s="17">
        <v>28</v>
      </c>
      <c r="B1088" s="72" t="s">
        <v>3958</v>
      </c>
      <c r="C1088" s="72" t="s">
        <v>3889</v>
      </c>
      <c r="D1088" s="17" t="s">
        <v>67</v>
      </c>
      <c r="E1088" s="17" t="s">
        <v>1389</v>
      </c>
      <c r="F1088" s="67" t="s">
        <v>3890</v>
      </c>
      <c r="G1088" s="67">
        <v>10</v>
      </c>
      <c r="H1088" s="83" t="s">
        <v>2445</v>
      </c>
      <c r="I1088" s="67">
        <v>10</v>
      </c>
      <c r="J1088" s="72" t="s">
        <v>3959</v>
      </c>
      <c r="K1088" s="168">
        <v>43580</v>
      </c>
      <c r="L1088" s="168">
        <v>43770</v>
      </c>
      <c r="M1088" s="38" t="s">
        <v>3857</v>
      </c>
      <c r="N1088" s="17" t="s">
        <v>3960</v>
      </c>
    </row>
    <row r="1089" ht="24" spans="1:14">
      <c r="A1089" s="17">
        <v>29</v>
      </c>
      <c r="B1089" s="72" t="s">
        <v>3961</v>
      </c>
      <c r="C1089" s="72" t="s">
        <v>2981</v>
      </c>
      <c r="D1089" s="17" t="s">
        <v>43</v>
      </c>
      <c r="E1089" s="17" t="s">
        <v>1010</v>
      </c>
      <c r="F1089" s="29" t="s">
        <v>3885</v>
      </c>
      <c r="G1089" s="67">
        <v>10</v>
      </c>
      <c r="H1089" s="83" t="s">
        <v>2445</v>
      </c>
      <c r="I1089" s="67">
        <v>10</v>
      </c>
      <c r="J1089" s="68" t="s">
        <v>3962</v>
      </c>
      <c r="K1089" s="168">
        <v>43580</v>
      </c>
      <c r="L1089" s="168">
        <v>43770</v>
      </c>
      <c r="M1089" s="38" t="s">
        <v>3857</v>
      </c>
      <c r="N1089" s="17" t="s">
        <v>3963</v>
      </c>
    </row>
    <row r="1090" ht="24" spans="1:14">
      <c r="A1090" s="17">
        <v>30</v>
      </c>
      <c r="B1090" s="72" t="s">
        <v>3964</v>
      </c>
      <c r="C1090" s="72" t="s">
        <v>1001</v>
      </c>
      <c r="D1090" s="17" t="s">
        <v>43</v>
      </c>
      <c r="E1090" s="17" t="s">
        <v>993</v>
      </c>
      <c r="F1090" s="29" t="s">
        <v>3885</v>
      </c>
      <c r="G1090" s="67">
        <v>10</v>
      </c>
      <c r="H1090" s="83" t="s">
        <v>2445</v>
      </c>
      <c r="I1090" s="67">
        <v>10</v>
      </c>
      <c r="J1090" s="68" t="s">
        <v>3965</v>
      </c>
      <c r="K1090" s="168">
        <v>43580</v>
      </c>
      <c r="L1090" s="168">
        <v>43770</v>
      </c>
      <c r="M1090" s="38" t="s">
        <v>3857</v>
      </c>
      <c r="N1090" s="17" t="s">
        <v>1749</v>
      </c>
    </row>
    <row r="1091" ht="24" spans="1:14">
      <c r="A1091" s="17">
        <v>31</v>
      </c>
      <c r="B1091" s="72" t="s">
        <v>3966</v>
      </c>
      <c r="C1091" s="72" t="s">
        <v>3967</v>
      </c>
      <c r="D1091" s="17" t="s">
        <v>43</v>
      </c>
      <c r="E1091" s="17" t="s">
        <v>1026</v>
      </c>
      <c r="F1091" s="67" t="s">
        <v>3890</v>
      </c>
      <c r="G1091" s="67">
        <v>20</v>
      </c>
      <c r="H1091" s="83" t="s">
        <v>2445</v>
      </c>
      <c r="I1091" s="67">
        <v>20</v>
      </c>
      <c r="J1091" s="68" t="s">
        <v>3968</v>
      </c>
      <c r="K1091" s="168">
        <v>43580</v>
      </c>
      <c r="L1091" s="168">
        <v>43770</v>
      </c>
      <c r="M1091" s="38" t="s">
        <v>3857</v>
      </c>
      <c r="N1091" s="17" t="s">
        <v>3969</v>
      </c>
    </row>
    <row r="1092" ht="36" spans="1:14">
      <c r="A1092" s="17">
        <v>32</v>
      </c>
      <c r="B1092" s="72" t="s">
        <v>3970</v>
      </c>
      <c r="C1092" s="72" t="s">
        <v>3967</v>
      </c>
      <c r="D1092" s="17" t="s">
        <v>43</v>
      </c>
      <c r="E1092" s="17" t="s">
        <v>3971</v>
      </c>
      <c r="F1092" s="67" t="s">
        <v>3890</v>
      </c>
      <c r="G1092" s="67">
        <v>20</v>
      </c>
      <c r="H1092" s="83" t="s">
        <v>2445</v>
      </c>
      <c r="I1092" s="67">
        <v>20</v>
      </c>
      <c r="J1092" s="68" t="s">
        <v>3972</v>
      </c>
      <c r="K1092" s="168">
        <v>43580</v>
      </c>
      <c r="L1092" s="168">
        <v>43770</v>
      </c>
      <c r="M1092" s="38" t="s">
        <v>3857</v>
      </c>
      <c r="N1092" s="17" t="s">
        <v>3973</v>
      </c>
    </row>
    <row r="1093" ht="24" spans="1:14">
      <c r="A1093" s="17">
        <v>33</v>
      </c>
      <c r="B1093" s="72" t="s">
        <v>3974</v>
      </c>
      <c r="C1093" s="72" t="s">
        <v>3951</v>
      </c>
      <c r="D1093" s="17" t="s">
        <v>43</v>
      </c>
      <c r="E1093" s="17" t="s">
        <v>414</v>
      </c>
      <c r="F1093" s="29" t="s">
        <v>3885</v>
      </c>
      <c r="G1093" s="67">
        <v>10</v>
      </c>
      <c r="H1093" s="83" t="s">
        <v>2445</v>
      </c>
      <c r="I1093" s="67">
        <v>10</v>
      </c>
      <c r="J1093" s="68" t="s">
        <v>3975</v>
      </c>
      <c r="K1093" s="168">
        <v>43580</v>
      </c>
      <c r="L1093" s="168">
        <v>43770</v>
      </c>
      <c r="M1093" s="38" t="s">
        <v>3857</v>
      </c>
      <c r="N1093" s="17" t="s">
        <v>3976</v>
      </c>
    </row>
    <row r="1094" ht="24" spans="1:14">
      <c r="A1094" s="17">
        <v>34</v>
      </c>
      <c r="B1094" s="72" t="s">
        <v>3977</v>
      </c>
      <c r="C1094" s="72" t="s">
        <v>1001</v>
      </c>
      <c r="D1094" s="17" t="s">
        <v>43</v>
      </c>
      <c r="E1094" s="17" t="s">
        <v>1592</v>
      </c>
      <c r="F1094" s="29" t="s">
        <v>3885</v>
      </c>
      <c r="G1094" s="67">
        <v>10</v>
      </c>
      <c r="H1094" s="83" t="s">
        <v>2445</v>
      </c>
      <c r="I1094" s="67">
        <v>10</v>
      </c>
      <c r="J1094" s="68" t="s">
        <v>3978</v>
      </c>
      <c r="K1094" s="168">
        <v>43580</v>
      </c>
      <c r="L1094" s="168">
        <v>43770</v>
      </c>
      <c r="M1094" s="38" t="s">
        <v>3857</v>
      </c>
      <c r="N1094" s="17" t="s">
        <v>3979</v>
      </c>
    </row>
    <row r="1095" ht="24" spans="1:14">
      <c r="A1095" s="17">
        <v>35</v>
      </c>
      <c r="B1095" s="72" t="s">
        <v>3980</v>
      </c>
      <c r="C1095" s="72" t="s">
        <v>3981</v>
      </c>
      <c r="D1095" s="17" t="s">
        <v>43</v>
      </c>
      <c r="E1095" s="17" t="s">
        <v>2099</v>
      </c>
      <c r="F1095" s="29" t="s">
        <v>3885</v>
      </c>
      <c r="G1095" s="67">
        <v>10</v>
      </c>
      <c r="H1095" s="83" t="s">
        <v>2445</v>
      </c>
      <c r="I1095" s="67">
        <v>10</v>
      </c>
      <c r="J1095" s="68" t="s">
        <v>3982</v>
      </c>
      <c r="K1095" s="168">
        <v>43580</v>
      </c>
      <c r="L1095" s="168">
        <v>43770</v>
      </c>
      <c r="M1095" s="38" t="s">
        <v>3857</v>
      </c>
      <c r="N1095" s="17" t="s">
        <v>3983</v>
      </c>
    </row>
    <row r="1096" ht="36" spans="1:14">
      <c r="A1096" s="17">
        <v>36</v>
      </c>
      <c r="B1096" s="72" t="s">
        <v>3984</v>
      </c>
      <c r="C1096" s="72" t="s">
        <v>3951</v>
      </c>
      <c r="D1096" s="17" t="s">
        <v>43</v>
      </c>
      <c r="E1096" s="17" t="s">
        <v>3985</v>
      </c>
      <c r="F1096" s="29" t="s">
        <v>3885</v>
      </c>
      <c r="G1096" s="67">
        <v>10</v>
      </c>
      <c r="H1096" s="83" t="s">
        <v>2445</v>
      </c>
      <c r="I1096" s="67">
        <v>10</v>
      </c>
      <c r="J1096" s="68" t="s">
        <v>3986</v>
      </c>
      <c r="K1096" s="168">
        <v>43580</v>
      </c>
      <c r="L1096" s="168">
        <v>43770</v>
      </c>
      <c r="M1096" s="38" t="s">
        <v>3857</v>
      </c>
      <c r="N1096" s="17" t="s">
        <v>3987</v>
      </c>
    </row>
    <row r="1097" ht="24" spans="1:14">
      <c r="A1097" s="17">
        <v>37</v>
      </c>
      <c r="B1097" s="72" t="s">
        <v>3988</v>
      </c>
      <c r="C1097" s="72" t="s">
        <v>3945</v>
      </c>
      <c r="D1097" s="17" t="s">
        <v>47</v>
      </c>
      <c r="E1097" s="17" t="s">
        <v>3989</v>
      </c>
      <c r="F1097" s="17" t="s">
        <v>2912</v>
      </c>
      <c r="G1097" s="67">
        <v>5</v>
      </c>
      <c r="H1097" s="83" t="s">
        <v>2445</v>
      </c>
      <c r="I1097" s="67">
        <v>5</v>
      </c>
      <c r="J1097" s="72" t="s">
        <v>3904</v>
      </c>
      <c r="K1097" s="168">
        <v>43580</v>
      </c>
      <c r="L1097" s="168">
        <v>43770</v>
      </c>
      <c r="M1097" s="38" t="s">
        <v>3857</v>
      </c>
      <c r="N1097" s="17" t="s">
        <v>3990</v>
      </c>
    </row>
    <row r="1098" ht="24" spans="1:14">
      <c r="A1098" s="17">
        <v>38</v>
      </c>
      <c r="B1098" s="72" t="s">
        <v>3991</v>
      </c>
      <c r="C1098" s="72" t="s">
        <v>3992</v>
      </c>
      <c r="D1098" s="17" t="s">
        <v>47</v>
      </c>
      <c r="E1098" s="17" t="s">
        <v>3993</v>
      </c>
      <c r="F1098" s="29" t="s">
        <v>3994</v>
      </c>
      <c r="G1098" s="67">
        <v>16</v>
      </c>
      <c r="H1098" s="83" t="s">
        <v>2445</v>
      </c>
      <c r="I1098" s="67">
        <v>16</v>
      </c>
      <c r="J1098" s="68" t="s">
        <v>3995</v>
      </c>
      <c r="K1098" s="168">
        <v>43580</v>
      </c>
      <c r="L1098" s="168">
        <v>43770</v>
      </c>
      <c r="M1098" s="38" t="s">
        <v>3857</v>
      </c>
      <c r="N1098" s="17" t="s">
        <v>3996</v>
      </c>
    </row>
    <row r="1099" ht="36" spans="1:14">
      <c r="A1099" s="17">
        <v>39</v>
      </c>
      <c r="B1099" s="72" t="s">
        <v>3997</v>
      </c>
      <c r="C1099" s="72" t="s">
        <v>3998</v>
      </c>
      <c r="D1099" s="17" t="s">
        <v>75</v>
      </c>
      <c r="E1099" s="17" t="s">
        <v>269</v>
      </c>
      <c r="F1099" s="69" t="s">
        <v>1875</v>
      </c>
      <c r="G1099" s="67">
        <v>15</v>
      </c>
      <c r="H1099" s="83" t="s">
        <v>2445</v>
      </c>
      <c r="I1099" s="67">
        <v>15</v>
      </c>
      <c r="J1099" s="86" t="s">
        <v>3999</v>
      </c>
      <c r="K1099" s="168">
        <v>43580</v>
      </c>
      <c r="L1099" s="168">
        <v>43770</v>
      </c>
      <c r="M1099" s="38" t="s">
        <v>3857</v>
      </c>
      <c r="N1099" s="17" t="s">
        <v>4000</v>
      </c>
    </row>
    <row r="1100" ht="24" spans="1:14">
      <c r="A1100" s="17">
        <v>40</v>
      </c>
      <c r="B1100" s="72" t="s">
        <v>4001</v>
      </c>
      <c r="C1100" s="72" t="s">
        <v>4002</v>
      </c>
      <c r="D1100" s="17" t="s">
        <v>75</v>
      </c>
      <c r="E1100" s="17" t="s">
        <v>4003</v>
      </c>
      <c r="F1100" s="17" t="s">
        <v>2912</v>
      </c>
      <c r="G1100" s="67">
        <v>10</v>
      </c>
      <c r="H1100" s="83" t="s">
        <v>2445</v>
      </c>
      <c r="I1100" s="67">
        <v>10</v>
      </c>
      <c r="J1100" s="68" t="s">
        <v>4004</v>
      </c>
      <c r="K1100" s="168">
        <v>43580</v>
      </c>
      <c r="L1100" s="168">
        <v>43770</v>
      </c>
      <c r="M1100" s="38" t="s">
        <v>3857</v>
      </c>
      <c r="N1100" s="17" t="s">
        <v>4005</v>
      </c>
    </row>
    <row r="1101" ht="36" spans="1:14">
      <c r="A1101" s="17">
        <v>41</v>
      </c>
      <c r="B1101" s="72" t="s">
        <v>4006</v>
      </c>
      <c r="C1101" s="72" t="s">
        <v>1019</v>
      </c>
      <c r="D1101" s="17" t="s">
        <v>75</v>
      </c>
      <c r="E1101" s="17" t="s">
        <v>4007</v>
      </c>
      <c r="F1101" s="29" t="s">
        <v>3885</v>
      </c>
      <c r="G1101" s="67">
        <v>18</v>
      </c>
      <c r="H1101" s="83" t="s">
        <v>2445</v>
      </c>
      <c r="I1101" s="67">
        <v>18</v>
      </c>
      <c r="J1101" s="68" t="s">
        <v>4008</v>
      </c>
      <c r="K1101" s="168">
        <v>43580</v>
      </c>
      <c r="L1101" s="168">
        <v>43770</v>
      </c>
      <c r="M1101" s="38" t="s">
        <v>3857</v>
      </c>
      <c r="N1101" s="17" t="s">
        <v>4000</v>
      </c>
    </row>
    <row r="1102" ht="24" spans="1:14">
      <c r="A1102" s="17">
        <v>42</v>
      </c>
      <c r="B1102" s="72" t="s">
        <v>4009</v>
      </c>
      <c r="C1102" s="72" t="s">
        <v>4010</v>
      </c>
      <c r="D1102" s="17" t="s">
        <v>75</v>
      </c>
      <c r="E1102" s="17" t="s">
        <v>513</v>
      </c>
      <c r="F1102" s="29" t="s">
        <v>3885</v>
      </c>
      <c r="G1102" s="67">
        <v>16</v>
      </c>
      <c r="H1102" s="83" t="s">
        <v>2445</v>
      </c>
      <c r="I1102" s="67">
        <v>16</v>
      </c>
      <c r="J1102" s="68" t="s">
        <v>4008</v>
      </c>
      <c r="K1102" s="168">
        <v>43580</v>
      </c>
      <c r="L1102" s="168">
        <v>43770</v>
      </c>
      <c r="M1102" s="38" t="s">
        <v>3857</v>
      </c>
      <c r="N1102" s="17" t="s">
        <v>4011</v>
      </c>
    </row>
    <row r="1103" ht="24" spans="1:14">
      <c r="A1103" s="27" t="s">
        <v>4012</v>
      </c>
      <c r="B1103" s="28" t="s">
        <v>3856</v>
      </c>
      <c r="C1103" s="28" t="s">
        <v>4013</v>
      </c>
      <c r="D1103" s="19"/>
      <c r="E1103" s="19"/>
      <c r="F1103" s="169"/>
      <c r="G1103" s="22"/>
      <c r="H1103" s="19"/>
      <c r="I1103" s="22"/>
      <c r="J1103" s="20"/>
      <c r="K1103" s="74"/>
      <c r="L1103" s="74"/>
      <c r="M1103" s="19"/>
      <c r="N1103" s="19">
        <v>500</v>
      </c>
    </row>
    <row r="1104" ht="24" spans="1:14">
      <c r="A1104" s="19">
        <v>1</v>
      </c>
      <c r="B1104" s="20" t="s">
        <v>4014</v>
      </c>
      <c r="C1104" s="20" t="s">
        <v>4015</v>
      </c>
      <c r="D1104" s="19" t="s">
        <v>29</v>
      </c>
      <c r="E1104" s="19" t="s">
        <v>781</v>
      </c>
      <c r="F1104" s="19" t="s">
        <v>4016</v>
      </c>
      <c r="G1104" s="70">
        <v>12</v>
      </c>
      <c r="H1104" s="83" t="s">
        <v>2445</v>
      </c>
      <c r="I1104" s="70">
        <v>12</v>
      </c>
      <c r="J1104" s="20" t="s">
        <v>4017</v>
      </c>
      <c r="K1104" s="168">
        <v>43586</v>
      </c>
      <c r="L1104" s="168">
        <v>43770</v>
      </c>
      <c r="M1104" s="17" t="s">
        <v>34</v>
      </c>
      <c r="N1104" s="19" t="s">
        <v>784</v>
      </c>
    </row>
    <row r="1105" ht="24" spans="1:14">
      <c r="A1105" s="19">
        <v>2</v>
      </c>
      <c r="B1105" s="20" t="s">
        <v>4018</v>
      </c>
      <c r="C1105" s="20" t="s">
        <v>4019</v>
      </c>
      <c r="D1105" s="19" t="s">
        <v>29</v>
      </c>
      <c r="E1105" s="19" t="s">
        <v>787</v>
      </c>
      <c r="F1105" s="19" t="s">
        <v>4016</v>
      </c>
      <c r="G1105" s="70">
        <v>15</v>
      </c>
      <c r="H1105" s="83" t="s">
        <v>2445</v>
      </c>
      <c r="I1105" s="70">
        <v>15</v>
      </c>
      <c r="J1105" s="20" t="s">
        <v>2078</v>
      </c>
      <c r="K1105" s="168">
        <v>43586</v>
      </c>
      <c r="L1105" s="168">
        <v>43770</v>
      </c>
      <c r="M1105" s="17" t="s">
        <v>34</v>
      </c>
      <c r="N1105" s="19" t="s">
        <v>790</v>
      </c>
    </row>
    <row r="1106" ht="36" spans="1:14">
      <c r="A1106" s="19">
        <v>3</v>
      </c>
      <c r="B1106" s="20" t="s">
        <v>4020</v>
      </c>
      <c r="C1106" s="20" t="s">
        <v>4021</v>
      </c>
      <c r="D1106" s="19" t="s">
        <v>29</v>
      </c>
      <c r="E1106" s="19" t="s">
        <v>4022</v>
      </c>
      <c r="F1106" s="19" t="s">
        <v>4023</v>
      </c>
      <c r="G1106" s="70">
        <v>15</v>
      </c>
      <c r="H1106" s="83" t="s">
        <v>2445</v>
      </c>
      <c r="I1106" s="70">
        <v>15</v>
      </c>
      <c r="J1106" s="20" t="s">
        <v>4024</v>
      </c>
      <c r="K1106" s="168">
        <v>43586</v>
      </c>
      <c r="L1106" s="168">
        <v>43770</v>
      </c>
      <c r="M1106" s="17" t="s">
        <v>34</v>
      </c>
      <c r="N1106" s="19" t="s">
        <v>4025</v>
      </c>
    </row>
    <row r="1107" ht="24" spans="1:14">
      <c r="A1107" s="19">
        <v>4</v>
      </c>
      <c r="B1107" s="20" t="s">
        <v>4026</v>
      </c>
      <c r="C1107" s="20" t="s">
        <v>4027</v>
      </c>
      <c r="D1107" s="19" t="s">
        <v>29</v>
      </c>
      <c r="E1107" s="19" t="s">
        <v>4028</v>
      </c>
      <c r="F1107" s="19" t="s">
        <v>4023</v>
      </c>
      <c r="G1107" s="70">
        <v>10</v>
      </c>
      <c r="H1107" s="83" t="s">
        <v>2445</v>
      </c>
      <c r="I1107" s="70">
        <v>10</v>
      </c>
      <c r="J1107" s="20" t="s">
        <v>4029</v>
      </c>
      <c r="K1107" s="168">
        <v>43586</v>
      </c>
      <c r="L1107" s="168">
        <v>43770</v>
      </c>
      <c r="M1107" s="17" t="s">
        <v>34</v>
      </c>
      <c r="N1107" s="19" t="s">
        <v>4030</v>
      </c>
    </row>
    <row r="1108" ht="24" spans="1:14">
      <c r="A1108" s="19">
        <v>5</v>
      </c>
      <c r="B1108" s="20" t="s">
        <v>4031</v>
      </c>
      <c r="C1108" s="20" t="s">
        <v>4032</v>
      </c>
      <c r="D1108" s="19" t="s">
        <v>59</v>
      </c>
      <c r="E1108" s="19" t="s">
        <v>4033</v>
      </c>
      <c r="F1108" s="19" t="s">
        <v>178</v>
      </c>
      <c r="G1108" s="70">
        <v>38</v>
      </c>
      <c r="H1108" s="83" t="s">
        <v>2445</v>
      </c>
      <c r="I1108" s="70">
        <v>38</v>
      </c>
      <c r="J1108" s="20" t="s">
        <v>4034</v>
      </c>
      <c r="K1108" s="168">
        <v>43586</v>
      </c>
      <c r="L1108" s="168">
        <v>43770</v>
      </c>
      <c r="M1108" s="17" t="s">
        <v>62</v>
      </c>
      <c r="N1108" s="17" t="s">
        <v>62</v>
      </c>
    </row>
    <row r="1109" ht="24" spans="1:14">
      <c r="A1109" s="19">
        <v>6</v>
      </c>
      <c r="B1109" s="20" t="s">
        <v>4035</v>
      </c>
      <c r="C1109" s="20" t="s">
        <v>4036</v>
      </c>
      <c r="D1109" s="19" t="s">
        <v>39</v>
      </c>
      <c r="E1109" s="19" t="s">
        <v>4037</v>
      </c>
      <c r="F1109" s="19" t="s">
        <v>4016</v>
      </c>
      <c r="G1109" s="70">
        <v>16</v>
      </c>
      <c r="H1109" s="83" t="s">
        <v>2445</v>
      </c>
      <c r="I1109" s="70">
        <v>16</v>
      </c>
      <c r="J1109" s="20" t="s">
        <v>4038</v>
      </c>
      <c r="K1109" s="168">
        <v>43586</v>
      </c>
      <c r="L1109" s="168">
        <v>43770</v>
      </c>
      <c r="M1109" s="17" t="s">
        <v>42</v>
      </c>
      <c r="N1109" s="19" t="s">
        <v>1730</v>
      </c>
    </row>
    <row r="1110" ht="24" spans="1:14">
      <c r="A1110" s="19">
        <v>7</v>
      </c>
      <c r="B1110" s="72" t="s">
        <v>4039</v>
      </c>
      <c r="C1110" s="119" t="s">
        <v>4040</v>
      </c>
      <c r="D1110" s="19" t="s">
        <v>43</v>
      </c>
      <c r="E1110" s="120" t="s">
        <v>1694</v>
      </c>
      <c r="F1110" s="19" t="s">
        <v>4041</v>
      </c>
      <c r="G1110" s="70">
        <v>25</v>
      </c>
      <c r="H1110" s="83" t="s">
        <v>2445</v>
      </c>
      <c r="I1110" s="70">
        <v>25</v>
      </c>
      <c r="J1110" s="20" t="s">
        <v>4042</v>
      </c>
      <c r="K1110" s="168">
        <v>43586</v>
      </c>
      <c r="L1110" s="168">
        <v>43770</v>
      </c>
      <c r="M1110" s="17" t="s">
        <v>984</v>
      </c>
      <c r="N1110" s="120" t="s">
        <v>4043</v>
      </c>
    </row>
    <row r="1111" ht="24" spans="1:14">
      <c r="A1111" s="19">
        <v>8</v>
      </c>
      <c r="B1111" s="72" t="s">
        <v>4044</v>
      </c>
      <c r="C1111" s="119" t="s">
        <v>4045</v>
      </c>
      <c r="D1111" s="19" t="s">
        <v>43</v>
      </c>
      <c r="E1111" s="120" t="s">
        <v>1694</v>
      </c>
      <c r="F1111" s="19" t="s">
        <v>4046</v>
      </c>
      <c r="G1111" s="70">
        <v>10</v>
      </c>
      <c r="H1111" s="83" t="s">
        <v>2445</v>
      </c>
      <c r="I1111" s="70">
        <v>10</v>
      </c>
      <c r="J1111" s="68" t="s">
        <v>4047</v>
      </c>
      <c r="K1111" s="168">
        <v>43586</v>
      </c>
      <c r="L1111" s="168">
        <v>43770</v>
      </c>
      <c r="M1111" s="17" t="s">
        <v>984</v>
      </c>
      <c r="N1111" s="120" t="s">
        <v>4043</v>
      </c>
    </row>
    <row r="1112" ht="24" spans="1:14">
      <c r="A1112" s="19">
        <v>9</v>
      </c>
      <c r="B1112" s="72" t="s">
        <v>4048</v>
      </c>
      <c r="C1112" s="119" t="s">
        <v>4049</v>
      </c>
      <c r="D1112" s="19" t="s">
        <v>43</v>
      </c>
      <c r="E1112" s="120" t="s">
        <v>2525</v>
      </c>
      <c r="F1112" s="19" t="s">
        <v>4050</v>
      </c>
      <c r="G1112" s="70">
        <v>19</v>
      </c>
      <c r="H1112" s="83" t="s">
        <v>2445</v>
      </c>
      <c r="I1112" s="70">
        <v>19</v>
      </c>
      <c r="J1112" s="20" t="s">
        <v>4051</v>
      </c>
      <c r="K1112" s="168">
        <v>43586</v>
      </c>
      <c r="L1112" s="168">
        <v>43770</v>
      </c>
      <c r="M1112" s="17" t="s">
        <v>984</v>
      </c>
      <c r="N1112" s="120" t="s">
        <v>4052</v>
      </c>
    </row>
    <row r="1113" ht="36" spans="1:14">
      <c r="A1113" s="19">
        <v>10</v>
      </c>
      <c r="B1113" s="72" t="s">
        <v>4053</v>
      </c>
      <c r="C1113" s="72" t="s">
        <v>4054</v>
      </c>
      <c r="D1113" s="19" t="s">
        <v>67</v>
      </c>
      <c r="E1113" s="29" t="s">
        <v>1370</v>
      </c>
      <c r="F1113" s="19" t="s">
        <v>4016</v>
      </c>
      <c r="G1113" s="70">
        <v>12</v>
      </c>
      <c r="H1113" s="83" t="s">
        <v>2445</v>
      </c>
      <c r="I1113" s="70">
        <v>12</v>
      </c>
      <c r="J1113" s="20" t="s">
        <v>4055</v>
      </c>
      <c r="K1113" s="168">
        <v>43586</v>
      </c>
      <c r="L1113" s="168">
        <v>43770</v>
      </c>
      <c r="M1113" s="17" t="s">
        <v>70</v>
      </c>
      <c r="N1113" s="29" t="s">
        <v>1372</v>
      </c>
    </row>
    <row r="1114" ht="24" spans="1:14">
      <c r="A1114" s="19">
        <v>11</v>
      </c>
      <c r="B1114" s="72" t="s">
        <v>4056</v>
      </c>
      <c r="C1114" s="72" t="s">
        <v>4057</v>
      </c>
      <c r="D1114" s="19" t="s">
        <v>67</v>
      </c>
      <c r="E1114" s="29" t="s">
        <v>502</v>
      </c>
      <c r="F1114" s="19" t="s">
        <v>4016</v>
      </c>
      <c r="G1114" s="70">
        <v>20</v>
      </c>
      <c r="H1114" s="83" t="s">
        <v>2445</v>
      </c>
      <c r="I1114" s="70">
        <v>20</v>
      </c>
      <c r="J1114" s="20" t="s">
        <v>4058</v>
      </c>
      <c r="K1114" s="168">
        <v>43586</v>
      </c>
      <c r="L1114" s="168">
        <v>43770</v>
      </c>
      <c r="M1114" s="17" t="s">
        <v>70</v>
      </c>
      <c r="N1114" s="29" t="s">
        <v>1386</v>
      </c>
    </row>
    <row r="1115" ht="36" spans="1:14">
      <c r="A1115" s="19">
        <v>12</v>
      </c>
      <c r="B1115" s="72" t="s">
        <v>4059</v>
      </c>
      <c r="C1115" s="72" t="s">
        <v>4060</v>
      </c>
      <c r="D1115" s="19" t="s">
        <v>67</v>
      </c>
      <c r="E1115" s="29" t="s">
        <v>722</v>
      </c>
      <c r="F1115" s="19" t="s">
        <v>728</v>
      </c>
      <c r="G1115" s="70">
        <v>13</v>
      </c>
      <c r="H1115" s="83" t="s">
        <v>2445</v>
      </c>
      <c r="I1115" s="70">
        <v>13</v>
      </c>
      <c r="J1115" s="20" t="s">
        <v>2078</v>
      </c>
      <c r="K1115" s="168">
        <v>43586</v>
      </c>
      <c r="L1115" s="168">
        <v>43770</v>
      </c>
      <c r="M1115" s="17" t="s">
        <v>70</v>
      </c>
      <c r="N1115" s="29" t="s">
        <v>3254</v>
      </c>
    </row>
    <row r="1116" ht="24" spans="1:14">
      <c r="A1116" s="19">
        <v>13</v>
      </c>
      <c r="B1116" s="72" t="s">
        <v>4061</v>
      </c>
      <c r="C1116" s="72" t="s">
        <v>4062</v>
      </c>
      <c r="D1116" s="19" t="s">
        <v>67</v>
      </c>
      <c r="E1116" s="29" t="s">
        <v>1395</v>
      </c>
      <c r="F1116" s="19" t="s">
        <v>4063</v>
      </c>
      <c r="G1116" s="70">
        <v>10</v>
      </c>
      <c r="H1116" s="83" t="s">
        <v>2445</v>
      </c>
      <c r="I1116" s="70">
        <v>10</v>
      </c>
      <c r="J1116" s="20" t="s">
        <v>4064</v>
      </c>
      <c r="K1116" s="168">
        <v>43586</v>
      </c>
      <c r="L1116" s="168">
        <v>43770</v>
      </c>
      <c r="M1116" s="17" t="s">
        <v>70</v>
      </c>
      <c r="N1116" s="29" t="s">
        <v>1398</v>
      </c>
    </row>
    <row r="1117" ht="36" spans="1:14">
      <c r="A1117" s="19">
        <v>14</v>
      </c>
      <c r="B1117" s="72" t="s">
        <v>4065</v>
      </c>
      <c r="C1117" s="72" t="s">
        <v>4045</v>
      </c>
      <c r="D1117" s="19" t="s">
        <v>67</v>
      </c>
      <c r="E1117" s="29" t="s">
        <v>3238</v>
      </c>
      <c r="F1117" s="19" t="s">
        <v>728</v>
      </c>
      <c r="G1117" s="70">
        <v>12</v>
      </c>
      <c r="H1117" s="83" t="s">
        <v>2445</v>
      </c>
      <c r="I1117" s="70">
        <v>12</v>
      </c>
      <c r="J1117" s="68" t="s">
        <v>4066</v>
      </c>
      <c r="K1117" s="168">
        <v>43586</v>
      </c>
      <c r="L1117" s="168">
        <v>43770</v>
      </c>
      <c r="M1117" s="17" t="s">
        <v>70</v>
      </c>
      <c r="N1117" s="29" t="s">
        <v>1757</v>
      </c>
    </row>
    <row r="1118" ht="36" spans="1:14">
      <c r="A1118" s="19">
        <v>15</v>
      </c>
      <c r="B1118" s="20" t="s">
        <v>4067</v>
      </c>
      <c r="C1118" s="71" t="s">
        <v>4068</v>
      </c>
      <c r="D1118" s="19" t="s">
        <v>51</v>
      </c>
      <c r="E1118" s="29" t="s">
        <v>396</v>
      </c>
      <c r="F1118" s="19" t="s">
        <v>728</v>
      </c>
      <c r="G1118" s="70">
        <v>15</v>
      </c>
      <c r="H1118" s="83" t="s">
        <v>2445</v>
      </c>
      <c r="I1118" s="70">
        <v>15</v>
      </c>
      <c r="J1118" s="20" t="s">
        <v>4069</v>
      </c>
      <c r="K1118" s="168">
        <v>43586</v>
      </c>
      <c r="L1118" s="168">
        <v>43770</v>
      </c>
      <c r="M1118" s="17" t="s">
        <v>54</v>
      </c>
      <c r="N1118" s="29" t="s">
        <v>3129</v>
      </c>
    </row>
    <row r="1119" ht="36" spans="1:14">
      <c r="A1119" s="19">
        <v>16</v>
      </c>
      <c r="B1119" s="20" t="s">
        <v>4070</v>
      </c>
      <c r="C1119" s="72" t="s">
        <v>4071</v>
      </c>
      <c r="D1119" s="19" t="s">
        <v>51</v>
      </c>
      <c r="E1119" s="19" t="s">
        <v>1775</v>
      </c>
      <c r="F1119" s="19" t="s">
        <v>728</v>
      </c>
      <c r="G1119" s="70">
        <v>15</v>
      </c>
      <c r="H1119" s="83" t="s">
        <v>2445</v>
      </c>
      <c r="I1119" s="70">
        <v>15</v>
      </c>
      <c r="J1119" s="20" t="s">
        <v>4072</v>
      </c>
      <c r="K1119" s="168">
        <v>43586</v>
      </c>
      <c r="L1119" s="168">
        <v>43770</v>
      </c>
      <c r="M1119" s="17" t="s">
        <v>54</v>
      </c>
      <c r="N1119" s="19" t="s">
        <v>1777</v>
      </c>
    </row>
    <row r="1120" ht="36" spans="1:14">
      <c r="A1120" s="19">
        <v>17</v>
      </c>
      <c r="B1120" s="20" t="s">
        <v>4073</v>
      </c>
      <c r="C1120" s="72" t="s">
        <v>4074</v>
      </c>
      <c r="D1120" s="19" t="s">
        <v>63</v>
      </c>
      <c r="E1120" s="19" t="s">
        <v>444</v>
      </c>
      <c r="F1120" s="19" t="s">
        <v>728</v>
      </c>
      <c r="G1120" s="70">
        <v>16</v>
      </c>
      <c r="H1120" s="83" t="s">
        <v>2445</v>
      </c>
      <c r="I1120" s="70">
        <v>16</v>
      </c>
      <c r="J1120" s="20" t="s">
        <v>4075</v>
      </c>
      <c r="K1120" s="168">
        <v>43586</v>
      </c>
      <c r="L1120" s="168">
        <v>43770</v>
      </c>
      <c r="M1120" s="17" t="s">
        <v>66</v>
      </c>
      <c r="N1120" s="19" t="s">
        <v>1310</v>
      </c>
    </row>
    <row r="1121" ht="36" spans="1:14">
      <c r="A1121" s="19">
        <v>18</v>
      </c>
      <c r="B1121" s="72" t="s">
        <v>4076</v>
      </c>
      <c r="C1121" s="72" t="s">
        <v>4077</v>
      </c>
      <c r="D1121" s="17" t="s">
        <v>47</v>
      </c>
      <c r="E1121" s="17" t="s">
        <v>3610</v>
      </c>
      <c r="F1121" s="19" t="s">
        <v>4078</v>
      </c>
      <c r="G1121" s="67">
        <v>18</v>
      </c>
      <c r="H1121" s="83" t="s">
        <v>2445</v>
      </c>
      <c r="I1121" s="67">
        <v>18</v>
      </c>
      <c r="J1121" s="20" t="s">
        <v>4079</v>
      </c>
      <c r="K1121" s="168">
        <v>43586</v>
      </c>
      <c r="L1121" s="168">
        <v>43770</v>
      </c>
      <c r="M1121" s="17" t="s">
        <v>50</v>
      </c>
      <c r="N1121" s="17" t="s">
        <v>4080</v>
      </c>
    </row>
    <row r="1122" s="3" customFormat="1" ht="36" spans="1:14">
      <c r="A1122" s="19">
        <v>19</v>
      </c>
      <c r="B1122" s="85" t="s">
        <v>4081</v>
      </c>
      <c r="C1122" s="85" t="s">
        <v>4082</v>
      </c>
      <c r="D1122" s="41" t="s">
        <v>75</v>
      </c>
      <c r="E1122" s="41" t="s">
        <v>4083</v>
      </c>
      <c r="F1122" s="41" t="s">
        <v>728</v>
      </c>
      <c r="G1122" s="41">
        <v>10</v>
      </c>
      <c r="H1122" s="41" t="s">
        <v>2445</v>
      </c>
      <c r="I1122" s="41">
        <v>10</v>
      </c>
      <c r="J1122" s="85" t="s">
        <v>4084</v>
      </c>
      <c r="K1122" s="170">
        <v>43586</v>
      </c>
      <c r="L1122" s="170">
        <v>43770</v>
      </c>
      <c r="M1122" s="41" t="s">
        <v>78</v>
      </c>
      <c r="N1122" s="41" t="s">
        <v>4085</v>
      </c>
    </row>
    <row r="1123" ht="36" spans="1:14">
      <c r="A1123" s="19">
        <v>20</v>
      </c>
      <c r="B1123" s="20" t="s">
        <v>4086</v>
      </c>
      <c r="C1123" s="20" t="s">
        <v>3099</v>
      </c>
      <c r="D1123" s="19" t="s">
        <v>75</v>
      </c>
      <c r="E1123" s="19" t="s">
        <v>269</v>
      </c>
      <c r="F1123" s="19" t="s">
        <v>728</v>
      </c>
      <c r="G1123" s="70">
        <v>15</v>
      </c>
      <c r="H1123" s="83" t="s">
        <v>2445</v>
      </c>
      <c r="I1123" s="70">
        <v>15</v>
      </c>
      <c r="J1123" s="68" t="s">
        <v>4087</v>
      </c>
      <c r="K1123" s="168">
        <v>43586</v>
      </c>
      <c r="L1123" s="168">
        <v>43770</v>
      </c>
      <c r="M1123" s="17" t="s">
        <v>78</v>
      </c>
      <c r="N1123" s="19" t="s">
        <v>3311</v>
      </c>
    </row>
    <row r="1124" ht="36" spans="1:14">
      <c r="A1124" s="19">
        <v>21</v>
      </c>
      <c r="B1124" s="20" t="s">
        <v>4088</v>
      </c>
      <c r="C1124" s="20" t="s">
        <v>4089</v>
      </c>
      <c r="D1124" s="19" t="s">
        <v>75</v>
      </c>
      <c r="E1124" s="19" t="s">
        <v>257</v>
      </c>
      <c r="F1124" s="19" t="s">
        <v>728</v>
      </c>
      <c r="G1124" s="82">
        <v>18</v>
      </c>
      <c r="H1124" s="83" t="s">
        <v>2445</v>
      </c>
      <c r="I1124" s="82">
        <v>18</v>
      </c>
      <c r="J1124" s="20" t="s">
        <v>4069</v>
      </c>
      <c r="K1124" s="168">
        <v>43586</v>
      </c>
      <c r="L1124" s="168">
        <v>43770</v>
      </c>
      <c r="M1124" s="17" t="s">
        <v>78</v>
      </c>
      <c r="N1124" s="19" t="s">
        <v>4090</v>
      </c>
    </row>
    <row r="1125" ht="36" spans="1:14">
      <c r="A1125" s="19">
        <v>22</v>
      </c>
      <c r="B1125" s="20" t="s">
        <v>4091</v>
      </c>
      <c r="C1125" s="20" t="s">
        <v>4092</v>
      </c>
      <c r="D1125" s="19" t="s">
        <v>75</v>
      </c>
      <c r="E1125" s="20" t="s">
        <v>356</v>
      </c>
      <c r="F1125" s="19" t="s">
        <v>728</v>
      </c>
      <c r="G1125" s="82">
        <v>12</v>
      </c>
      <c r="H1125" s="83" t="s">
        <v>2445</v>
      </c>
      <c r="I1125" s="82">
        <v>12</v>
      </c>
      <c r="J1125" s="20" t="s">
        <v>4084</v>
      </c>
      <c r="K1125" s="168">
        <v>43586</v>
      </c>
      <c r="L1125" s="168">
        <v>43770</v>
      </c>
      <c r="M1125" s="17" t="s">
        <v>78</v>
      </c>
      <c r="N1125" s="19" t="s">
        <v>1479</v>
      </c>
    </row>
    <row r="1126" ht="36" spans="1:14">
      <c r="A1126" s="19">
        <v>23</v>
      </c>
      <c r="B1126" s="20" t="s">
        <v>4093</v>
      </c>
      <c r="C1126" s="20" t="s">
        <v>4094</v>
      </c>
      <c r="D1126" s="20" t="s">
        <v>726</v>
      </c>
      <c r="E1126" s="20" t="s">
        <v>727</v>
      </c>
      <c r="F1126" s="19" t="s">
        <v>728</v>
      </c>
      <c r="G1126" s="22">
        <v>154</v>
      </c>
      <c r="H1126" s="83" t="s">
        <v>2445</v>
      </c>
      <c r="I1126" s="22">
        <v>154</v>
      </c>
      <c r="J1126" s="20" t="s">
        <v>4095</v>
      </c>
      <c r="K1126" s="168">
        <v>43586</v>
      </c>
      <c r="L1126" s="168">
        <v>43770</v>
      </c>
      <c r="M1126" s="19" t="s">
        <v>4096</v>
      </c>
      <c r="N1126" s="19" t="s">
        <v>4097</v>
      </c>
    </row>
    <row r="1127" ht="19" customHeight="1" spans="1:14">
      <c r="A1127" s="27" t="s">
        <v>4098</v>
      </c>
      <c r="B1127" s="28" t="s">
        <v>4099</v>
      </c>
      <c r="C1127" s="28" t="s">
        <v>3857</v>
      </c>
      <c r="D1127" s="19"/>
      <c r="E1127" s="19"/>
      <c r="F1127" s="19"/>
      <c r="G1127" s="22"/>
      <c r="H1127" s="19"/>
      <c r="I1127" s="22"/>
      <c r="J1127" s="20"/>
      <c r="K1127" s="47"/>
      <c r="L1127" s="47"/>
      <c r="M1127" s="19"/>
      <c r="N1127" s="19">
        <v>700</v>
      </c>
    </row>
    <row r="1128" ht="48" spans="1:15">
      <c r="A1128" s="19">
        <v>1</v>
      </c>
      <c r="B1128" s="20" t="s">
        <v>4099</v>
      </c>
      <c r="C1128" s="20" t="s">
        <v>4100</v>
      </c>
      <c r="D1128" s="19" t="s">
        <v>2141</v>
      </c>
      <c r="E1128" s="19" t="s">
        <v>2141</v>
      </c>
      <c r="F1128" s="19" t="s">
        <v>4101</v>
      </c>
      <c r="G1128" s="22">
        <v>700</v>
      </c>
      <c r="H1128" s="83" t="s">
        <v>4102</v>
      </c>
      <c r="I1128" s="22">
        <v>700</v>
      </c>
      <c r="J1128" s="20" t="s">
        <v>4103</v>
      </c>
      <c r="K1128" s="55">
        <v>43580</v>
      </c>
      <c r="L1128" s="55">
        <v>43770</v>
      </c>
      <c r="M1128" s="19" t="s">
        <v>3857</v>
      </c>
      <c r="N1128" s="19" t="s">
        <v>3857</v>
      </c>
      <c r="O1128" s="2"/>
    </row>
    <row r="1129" ht="24" customHeight="1"/>
    <row r="1130" ht="24" customHeight="1"/>
    <row r="1131" ht="24" customHeight="1"/>
    <row r="1132" ht="24" customHeight="1"/>
    <row r="1133" ht="24" customHeight="1"/>
    <row r="1134" ht="24" customHeight="1"/>
    <row r="1135" ht="24" customHeight="1"/>
    <row r="1136" ht="24" customHeight="1"/>
    <row r="1137" ht="24" customHeight="1"/>
    <row r="1138" ht="24" customHeight="1"/>
    <row r="1139" ht="24" customHeight="1"/>
    <row r="1140" ht="24" customHeight="1"/>
    <row r="1141" ht="24" customHeight="1"/>
    <row r="1142" ht="24" customHeight="1"/>
    <row r="1143" ht="24" customHeight="1"/>
    <row r="1144" ht="24" customHeight="1"/>
    <row r="1145" ht="24" customHeight="1"/>
    <row r="1146" ht="24" customHeight="1"/>
    <row r="1147" ht="24" customHeight="1"/>
    <row r="1148" ht="24" customHeight="1"/>
    <row r="1149" ht="24" customHeight="1"/>
    <row r="1150" ht="24" customHeight="1"/>
    <row r="1151" ht="24" customHeight="1"/>
    <row r="1152" ht="24" customHeight="1"/>
    <row r="1153" ht="24" customHeight="1"/>
    <row r="1154" ht="24" customHeight="1"/>
    <row r="1155" ht="24" customHeight="1"/>
    <row r="1156" ht="24" customHeight="1"/>
    <row r="1157" ht="24" customHeight="1"/>
    <row r="1158" ht="24" customHeight="1"/>
    <row r="1159" ht="24" customHeight="1"/>
    <row r="1160" ht="24" customHeight="1"/>
    <row r="1161" ht="24" customHeight="1"/>
    <row r="1162" ht="24" customHeight="1"/>
    <row r="1163" ht="24" customHeight="1"/>
    <row r="1164" ht="24" customHeight="1"/>
    <row r="1165" ht="24" customHeight="1"/>
    <row r="1166" ht="24" customHeight="1"/>
    <row r="1167" ht="24" customHeight="1"/>
    <row r="1168" ht="24" customHeight="1"/>
    <row r="1169" ht="24" customHeight="1"/>
    <row r="1170" ht="24" customHeight="1"/>
    <row r="1171" ht="24" customHeight="1"/>
    <row r="1172" ht="24" customHeight="1"/>
    <row r="1173" ht="24" customHeight="1"/>
    <row r="1174" ht="24" customHeight="1"/>
    <row r="1175" ht="24" customHeight="1"/>
    <row r="1176" ht="28" customHeight="1"/>
    <row r="1177" ht="73" customHeight="1"/>
  </sheetData>
  <autoFilter ref="A5:N1128">
    <extLst/>
  </autoFilter>
  <mergeCells count="20">
    <mergeCell ref="A1:B1"/>
    <mergeCell ref="A2:N2"/>
    <mergeCell ref="A3:N3"/>
    <mergeCell ref="D4:E4"/>
    <mergeCell ref="H4:I4"/>
    <mergeCell ref="K4:L4"/>
    <mergeCell ref="M4:N4"/>
    <mergeCell ref="D381:E381"/>
    <mergeCell ref="D382:E382"/>
    <mergeCell ref="A4:A5"/>
    <mergeCell ref="B4:B5"/>
    <mergeCell ref="C4:C5"/>
    <mergeCell ref="F4:F5"/>
    <mergeCell ref="F9:F15"/>
    <mergeCell ref="F16:F20"/>
    <mergeCell ref="F619:F622"/>
    <mergeCell ref="F623:F629"/>
    <mergeCell ref="F630:F635"/>
    <mergeCell ref="G4:G5"/>
    <mergeCell ref="J4:J5"/>
  </mergeCells>
  <printOptions horizontalCentered="1"/>
  <pageMargins left="0.472222222222222" right="0.393055555555556" top="0.590277777777778" bottom="0.590277777777778" header="0.298611111111111" footer="0.393055555555556"/>
  <pageSetup paperSize="9" orientation="landscape" horizontalDpi="600" verticalDpi="300"/>
  <headerFooter>
    <oddFooter>&amp;C第 &amp;P 页，共 &amp;N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按单位分类</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909yzc</cp:lastModifiedBy>
  <dcterms:created xsi:type="dcterms:W3CDTF">2006-09-13T11:21:00Z</dcterms:created>
  <dcterms:modified xsi:type="dcterms:W3CDTF">2019-03-31T02:49:29Z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2052-11.1.0.8567</vt:lpwstr>
  </property>
  <property fmtid="{D5CDD505-2E9C-101B-9397-08002B2CF9AE}" pid="3" name="KSORubyTemplateID" linkTarget="0">
    <vt:lpwstr>11</vt:lpwstr>
  </property>
</Properties>
</file>