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570" activeTab="0"/>
  </bookViews>
  <sheets>
    <sheet name="2022" sheetId="1" r:id="rId1"/>
  </sheets>
  <definedNames>
    <definedName name="_xlnm.Print_Area" localSheetId="0">'2022'!$A$1:$M$24</definedName>
    <definedName name="_xlnm.Print_Titles" localSheetId="0">'2022'!$2:$4</definedName>
  </definedNames>
  <calcPr fullCalcOnLoad="1"/>
</workbook>
</file>

<file path=xl/sharedStrings.xml><?xml version="1.0" encoding="utf-8"?>
<sst xmlns="http://schemas.openxmlformats.org/spreadsheetml/2006/main" count="80" uniqueCount="54">
  <si>
    <t>附件</t>
  </si>
  <si>
    <t>新田县2022年城镇老旧小区改造实施项目清单</t>
  </si>
  <si>
    <t>序号</t>
  </si>
  <si>
    <t>项目名称</t>
  </si>
  <si>
    <t>关联小区名称</t>
  </si>
  <si>
    <t>社区/街道</t>
  </si>
  <si>
    <t>小区内楼栋数（栋）</t>
  </si>
  <si>
    <t>涉及户数(户)</t>
  </si>
  <si>
    <t>总建筑面积(万㎡)</t>
  </si>
  <si>
    <t>计划总投资（万元）</t>
  </si>
  <si>
    <t>是否列入省重点民生实事</t>
  </si>
  <si>
    <t>项目进度</t>
  </si>
  <si>
    <t>小计</t>
  </si>
  <si>
    <t>合计</t>
  </si>
  <si>
    <t>新田县招待所片老旧小区改造配套基础设施项目</t>
  </si>
  <si>
    <t>招待所家属楼</t>
  </si>
  <si>
    <t>新华社区</t>
  </si>
  <si>
    <t>否</t>
  </si>
  <si>
    <t>在建</t>
  </si>
  <si>
    <t>里仁小区</t>
  </si>
  <si>
    <t>新田县林业局片老旧小区改造配套基础设施项目</t>
  </si>
  <si>
    <t>林业局家属区</t>
  </si>
  <si>
    <t>双碧社区</t>
  </si>
  <si>
    <t>是</t>
  </si>
  <si>
    <t>完工</t>
  </si>
  <si>
    <t>大湾林场家属区</t>
  </si>
  <si>
    <t>新田县石油公司片老旧小区改造配套基础设施项目</t>
  </si>
  <si>
    <t>石油公司家属区</t>
  </si>
  <si>
    <t>双胜社区</t>
  </si>
  <si>
    <t>县政府集资房</t>
  </si>
  <si>
    <t>兽药厂家属区</t>
  </si>
  <si>
    <t>秀峰社区</t>
  </si>
  <si>
    <t>长湘丽景小区</t>
  </si>
  <si>
    <t>新田县城东烟草站片老旧小区改造配套基础设施项目</t>
  </si>
  <si>
    <t>城东烟草站家属区</t>
  </si>
  <si>
    <t>朝阳社区</t>
  </si>
  <si>
    <t>老城东医院家属区</t>
  </si>
  <si>
    <t>新田县水利局片老旧小区改造配套基础设施项目</t>
  </si>
  <si>
    <t>水利局家属区</t>
  </si>
  <si>
    <t>中山社区</t>
  </si>
  <si>
    <t>老建行家属区</t>
  </si>
  <si>
    <t>新田县农商银行片老旧小区改造配套基础设施项目</t>
  </si>
  <si>
    <t>农商银行家属区</t>
  </si>
  <si>
    <t>果品大厦大院</t>
  </si>
  <si>
    <t>工商银行家属区</t>
  </si>
  <si>
    <t>新田县粮站老旧小区改造配套基础设施项目</t>
  </si>
  <si>
    <t>粮站家属区</t>
  </si>
  <si>
    <t>新田县城西停车场老旧小区改造配套基础设施项目</t>
  </si>
  <si>
    <t>城西停车场家属区</t>
  </si>
  <si>
    <t>新田县书香名邸老旧小区改造配套基础设施项目</t>
  </si>
  <si>
    <t>书香名邸小区</t>
  </si>
  <si>
    <t>新田县石马冲老旧小区改造配套基础设施项目</t>
  </si>
  <si>
    <t>石马冲教师住宅小区</t>
  </si>
  <si>
    <t>19个小区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</si>
</sst>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2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9" fillId="16" borderId="0" applyNumberFormat="0" applyBorder="0" applyAlignment="0" applyProtection="0"/>
    <xf numFmtId="0" fontId="2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" fillId="4" borderId="0" applyNumberFormat="0" applyBorder="0" applyAlignment="0" applyProtection="0"/>
    <xf numFmtId="0" fontId="9" fillId="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2" fontId="29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176" fontId="29" fillId="0" borderId="9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7" fontId="26" fillId="0" borderId="0" xfId="0" applyNumberFormat="1" applyFont="1" applyFill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76" fontId="29" fillId="0" borderId="9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SheetLayoutView="100" workbookViewId="0" topLeftCell="A8">
      <selection activeCell="O21" sqref="O21"/>
    </sheetView>
  </sheetViews>
  <sheetFormatPr defaultColWidth="9.00390625" defaultRowHeight="14.25"/>
  <cols>
    <col min="1" max="1" width="7.375" style="1" customWidth="1"/>
    <col min="2" max="2" width="20.625" style="1" customWidth="1"/>
    <col min="3" max="3" width="16.00390625" style="1" customWidth="1"/>
    <col min="4" max="4" width="11.625" style="1" customWidth="1"/>
    <col min="5" max="10" width="8.625" style="1" customWidth="1"/>
    <col min="11" max="11" width="9.25390625" style="1" customWidth="1"/>
    <col min="12" max="13" width="8.625" style="1" customWidth="1"/>
    <col min="14" max="16384" width="9.00390625" style="1" customWidth="1"/>
  </cols>
  <sheetData>
    <row r="1" spans="1:2" ht="16.5" customHeight="1">
      <c r="A1" s="3" t="s">
        <v>0</v>
      </c>
      <c r="B1" s="4"/>
    </row>
    <row r="2" spans="1:13" s="1" customFormat="1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2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 t="s">
        <v>7</v>
      </c>
      <c r="H3" s="6"/>
      <c r="I3" s="15" t="s">
        <v>8</v>
      </c>
      <c r="J3" s="15"/>
      <c r="K3" s="6" t="s">
        <v>9</v>
      </c>
      <c r="L3" s="16" t="s">
        <v>10</v>
      </c>
      <c r="M3" s="16" t="s">
        <v>11</v>
      </c>
    </row>
    <row r="4" spans="1:13" s="1" customFormat="1" ht="21" customHeight="1">
      <c r="A4" s="6"/>
      <c r="B4" s="6"/>
      <c r="C4" s="6"/>
      <c r="D4" s="6"/>
      <c r="E4" s="6" t="s">
        <v>12</v>
      </c>
      <c r="F4" s="6" t="s">
        <v>13</v>
      </c>
      <c r="G4" s="6" t="s">
        <v>12</v>
      </c>
      <c r="H4" s="6" t="s">
        <v>13</v>
      </c>
      <c r="I4" s="6" t="s">
        <v>12</v>
      </c>
      <c r="J4" s="6" t="s">
        <v>13</v>
      </c>
      <c r="K4" s="6"/>
      <c r="L4" s="17"/>
      <c r="M4" s="17"/>
    </row>
    <row r="5" spans="1:14" s="2" customFormat="1" ht="21.75" customHeight="1">
      <c r="A5" s="7">
        <v>1</v>
      </c>
      <c r="B5" s="6" t="s">
        <v>14</v>
      </c>
      <c r="C5" s="8" t="s">
        <v>15</v>
      </c>
      <c r="D5" s="6" t="s">
        <v>16</v>
      </c>
      <c r="E5" s="7">
        <v>1</v>
      </c>
      <c r="F5" s="7">
        <f aca="true" t="shared" si="0" ref="F5:J5">E5+E6</f>
        <v>6</v>
      </c>
      <c r="G5" s="7">
        <v>20</v>
      </c>
      <c r="H5" s="7">
        <f t="shared" si="0"/>
        <v>198</v>
      </c>
      <c r="I5" s="18">
        <v>0.22</v>
      </c>
      <c r="J5" s="18">
        <f>I5+I6</f>
        <v>2.33</v>
      </c>
      <c r="K5" s="8">
        <v>1066</v>
      </c>
      <c r="L5" s="19" t="s">
        <v>17</v>
      </c>
      <c r="M5" s="19" t="s">
        <v>18</v>
      </c>
      <c r="N5" s="20"/>
    </row>
    <row r="6" spans="1:14" s="2" customFormat="1" ht="21" customHeight="1">
      <c r="A6" s="7"/>
      <c r="B6" s="7"/>
      <c r="C6" s="8" t="s">
        <v>19</v>
      </c>
      <c r="D6" s="7"/>
      <c r="E6" s="7">
        <v>5</v>
      </c>
      <c r="F6" s="7"/>
      <c r="G6" s="7">
        <v>178</v>
      </c>
      <c r="H6" s="7"/>
      <c r="I6" s="18">
        <v>2.11</v>
      </c>
      <c r="J6" s="18"/>
      <c r="K6" s="8"/>
      <c r="L6" s="21"/>
      <c r="M6" s="21"/>
      <c r="N6" s="20"/>
    </row>
    <row r="7" spans="1:14" s="2" customFormat="1" ht="21" customHeight="1">
      <c r="A7" s="7">
        <v>2</v>
      </c>
      <c r="B7" s="9" t="s">
        <v>20</v>
      </c>
      <c r="C7" s="10" t="s">
        <v>21</v>
      </c>
      <c r="D7" s="6" t="s">
        <v>22</v>
      </c>
      <c r="E7" s="7">
        <v>4</v>
      </c>
      <c r="F7" s="7">
        <f aca="true" t="shared" si="1" ref="F7:J7">E7+E8</f>
        <v>9</v>
      </c>
      <c r="G7" s="7">
        <v>88</v>
      </c>
      <c r="H7" s="7">
        <f t="shared" si="1"/>
        <v>178</v>
      </c>
      <c r="I7" s="18">
        <v>1.02</v>
      </c>
      <c r="J7" s="18">
        <f>I7+I8</f>
        <v>1.88</v>
      </c>
      <c r="K7" s="8">
        <v>958</v>
      </c>
      <c r="L7" s="19" t="s">
        <v>23</v>
      </c>
      <c r="M7" s="19" t="s">
        <v>24</v>
      </c>
      <c r="N7" s="20"/>
    </row>
    <row r="8" spans="1:14" s="2" customFormat="1" ht="21" customHeight="1">
      <c r="A8" s="7"/>
      <c r="B8" s="11"/>
      <c r="C8" s="10" t="s">
        <v>25</v>
      </c>
      <c r="D8" s="7"/>
      <c r="E8" s="7">
        <v>5</v>
      </c>
      <c r="F8" s="7"/>
      <c r="G8" s="7">
        <v>90</v>
      </c>
      <c r="H8" s="7"/>
      <c r="I8" s="18">
        <v>0.86</v>
      </c>
      <c r="J8" s="18"/>
      <c r="K8" s="8"/>
      <c r="L8" s="21"/>
      <c r="M8" s="21"/>
      <c r="N8" s="20"/>
    </row>
    <row r="9" spans="1:14" s="2" customFormat="1" ht="21" customHeight="1">
      <c r="A9" s="7">
        <v>3</v>
      </c>
      <c r="B9" s="9" t="s">
        <v>26</v>
      </c>
      <c r="C9" s="10" t="s">
        <v>27</v>
      </c>
      <c r="D9" s="6" t="s">
        <v>28</v>
      </c>
      <c r="E9" s="7">
        <v>5</v>
      </c>
      <c r="F9" s="7">
        <f aca="true" t="shared" si="2" ref="F9:J9">E9+E10+E11+E12</f>
        <v>16</v>
      </c>
      <c r="G9" s="7">
        <v>46</v>
      </c>
      <c r="H9" s="7">
        <f t="shared" si="2"/>
        <v>322</v>
      </c>
      <c r="I9" s="18">
        <v>0.43</v>
      </c>
      <c r="J9" s="18">
        <f>I9+I10+I11+I12</f>
        <v>3.48</v>
      </c>
      <c r="K9" s="8">
        <v>1288</v>
      </c>
      <c r="L9" s="19" t="s">
        <v>17</v>
      </c>
      <c r="M9" s="19" t="s">
        <v>18</v>
      </c>
      <c r="N9" s="20"/>
    </row>
    <row r="10" spans="1:14" s="2" customFormat="1" ht="21" customHeight="1">
      <c r="A10" s="7"/>
      <c r="B10" s="9"/>
      <c r="C10" s="10" t="s">
        <v>29</v>
      </c>
      <c r="D10" s="7"/>
      <c r="E10" s="7">
        <v>1</v>
      </c>
      <c r="F10" s="7"/>
      <c r="G10" s="7">
        <v>24</v>
      </c>
      <c r="H10" s="7"/>
      <c r="I10" s="18">
        <v>0.23</v>
      </c>
      <c r="J10" s="18"/>
      <c r="K10" s="8"/>
      <c r="L10" s="22"/>
      <c r="M10" s="22"/>
      <c r="N10" s="20"/>
    </row>
    <row r="11" spans="1:14" s="2" customFormat="1" ht="21" customHeight="1">
      <c r="A11" s="7"/>
      <c r="B11" s="9"/>
      <c r="C11" s="10" t="s">
        <v>30</v>
      </c>
      <c r="D11" s="6" t="s">
        <v>31</v>
      </c>
      <c r="E11" s="7">
        <v>2</v>
      </c>
      <c r="F11" s="7"/>
      <c r="G11" s="7">
        <v>20</v>
      </c>
      <c r="H11" s="7"/>
      <c r="I11" s="18">
        <v>0.17</v>
      </c>
      <c r="J11" s="18"/>
      <c r="K11" s="8"/>
      <c r="L11" s="22"/>
      <c r="M11" s="22"/>
      <c r="N11" s="20"/>
    </row>
    <row r="12" spans="1:14" s="2" customFormat="1" ht="21" customHeight="1">
      <c r="A12" s="7"/>
      <c r="B12" s="9"/>
      <c r="C12" s="10" t="s">
        <v>32</v>
      </c>
      <c r="D12" s="7"/>
      <c r="E12" s="7">
        <v>8</v>
      </c>
      <c r="F12" s="7"/>
      <c r="G12" s="7">
        <v>232</v>
      </c>
      <c r="H12" s="7"/>
      <c r="I12" s="18">
        <v>2.65</v>
      </c>
      <c r="J12" s="18"/>
      <c r="K12" s="8"/>
      <c r="L12" s="21"/>
      <c r="M12" s="21"/>
      <c r="N12" s="20"/>
    </row>
    <row r="13" spans="1:14" s="2" customFormat="1" ht="21" customHeight="1">
      <c r="A13" s="7">
        <v>4</v>
      </c>
      <c r="B13" s="9" t="s">
        <v>33</v>
      </c>
      <c r="C13" s="10" t="s">
        <v>34</v>
      </c>
      <c r="D13" s="6" t="s">
        <v>35</v>
      </c>
      <c r="E13" s="7">
        <v>2</v>
      </c>
      <c r="F13" s="7">
        <f aca="true" t="shared" si="3" ref="F13:J13">E13+E14</f>
        <v>6</v>
      </c>
      <c r="G13" s="7">
        <v>40</v>
      </c>
      <c r="H13" s="7">
        <f t="shared" si="3"/>
        <v>87</v>
      </c>
      <c r="I13" s="18">
        <v>0.31</v>
      </c>
      <c r="J13" s="18">
        <f>I13+I14</f>
        <v>0.8300000000000001</v>
      </c>
      <c r="K13" s="8">
        <v>468</v>
      </c>
      <c r="L13" s="19" t="s">
        <v>23</v>
      </c>
      <c r="M13" s="19" t="s">
        <v>18</v>
      </c>
      <c r="N13" s="20"/>
    </row>
    <row r="14" spans="1:14" s="2" customFormat="1" ht="21" customHeight="1">
      <c r="A14" s="7"/>
      <c r="B14" s="11"/>
      <c r="C14" s="10" t="s">
        <v>36</v>
      </c>
      <c r="D14" s="7"/>
      <c r="E14" s="7">
        <v>4</v>
      </c>
      <c r="F14" s="7"/>
      <c r="G14" s="7">
        <v>47</v>
      </c>
      <c r="H14" s="7"/>
      <c r="I14" s="18">
        <v>0.52</v>
      </c>
      <c r="J14" s="18"/>
      <c r="K14" s="8"/>
      <c r="L14" s="21"/>
      <c r="M14" s="21"/>
      <c r="N14" s="20"/>
    </row>
    <row r="15" spans="1:14" s="2" customFormat="1" ht="21" customHeight="1">
      <c r="A15" s="7">
        <v>5</v>
      </c>
      <c r="B15" s="9" t="s">
        <v>37</v>
      </c>
      <c r="C15" s="10" t="s">
        <v>38</v>
      </c>
      <c r="D15" s="6" t="s">
        <v>39</v>
      </c>
      <c r="E15" s="7">
        <v>2</v>
      </c>
      <c r="F15" s="7">
        <f aca="true" t="shared" si="4" ref="F15:J15">E15+E16</f>
        <v>6</v>
      </c>
      <c r="G15" s="7">
        <v>59</v>
      </c>
      <c r="H15" s="7">
        <f t="shared" si="4"/>
        <v>107</v>
      </c>
      <c r="I15" s="18">
        <v>0.69</v>
      </c>
      <c r="J15" s="18">
        <f>I15+I16</f>
        <v>1.17</v>
      </c>
      <c r="K15" s="8">
        <v>494</v>
      </c>
      <c r="L15" s="19" t="s">
        <v>23</v>
      </c>
      <c r="M15" s="19" t="s">
        <v>24</v>
      </c>
      <c r="N15" s="20"/>
    </row>
    <row r="16" spans="1:14" s="2" customFormat="1" ht="21" customHeight="1">
      <c r="A16" s="7"/>
      <c r="B16" s="11"/>
      <c r="C16" s="12" t="s">
        <v>40</v>
      </c>
      <c r="D16" s="7"/>
      <c r="E16" s="7">
        <v>4</v>
      </c>
      <c r="F16" s="7"/>
      <c r="G16" s="7">
        <v>48</v>
      </c>
      <c r="H16" s="7"/>
      <c r="I16" s="18">
        <v>0.48</v>
      </c>
      <c r="J16" s="18"/>
      <c r="K16" s="8"/>
      <c r="L16" s="21"/>
      <c r="M16" s="21"/>
      <c r="N16" s="20"/>
    </row>
    <row r="17" spans="1:14" s="2" customFormat="1" ht="21" customHeight="1">
      <c r="A17" s="7">
        <v>6</v>
      </c>
      <c r="B17" s="9" t="s">
        <v>41</v>
      </c>
      <c r="C17" s="13" t="s">
        <v>42</v>
      </c>
      <c r="D17" s="6" t="s">
        <v>22</v>
      </c>
      <c r="E17" s="7">
        <v>1</v>
      </c>
      <c r="F17" s="7">
        <f aca="true" t="shared" si="5" ref="F17:J17">E17+E18+E19</f>
        <v>6</v>
      </c>
      <c r="G17" s="7">
        <v>20</v>
      </c>
      <c r="H17" s="7">
        <f t="shared" si="5"/>
        <v>112</v>
      </c>
      <c r="I17" s="18">
        <v>0.17</v>
      </c>
      <c r="J17" s="18">
        <f>I17+I18+I19</f>
        <v>0.9</v>
      </c>
      <c r="K17" s="8">
        <v>517</v>
      </c>
      <c r="L17" s="19" t="s">
        <v>23</v>
      </c>
      <c r="M17" s="19" t="s">
        <v>24</v>
      </c>
      <c r="N17" s="20"/>
    </row>
    <row r="18" spans="1:14" s="2" customFormat="1" ht="21" customHeight="1">
      <c r="A18" s="7"/>
      <c r="B18" s="9"/>
      <c r="C18" s="10" t="s">
        <v>43</v>
      </c>
      <c r="D18" s="7"/>
      <c r="E18" s="7">
        <v>3</v>
      </c>
      <c r="F18" s="7"/>
      <c r="G18" s="7">
        <v>67</v>
      </c>
      <c r="H18" s="7"/>
      <c r="I18" s="18">
        <v>0.52</v>
      </c>
      <c r="J18" s="18"/>
      <c r="K18" s="8"/>
      <c r="L18" s="22"/>
      <c r="M18" s="22"/>
      <c r="N18" s="20"/>
    </row>
    <row r="19" spans="1:15" s="2" customFormat="1" ht="21" customHeight="1">
      <c r="A19" s="7"/>
      <c r="B19" s="11"/>
      <c r="C19" s="10" t="s">
        <v>44</v>
      </c>
      <c r="D19" s="7"/>
      <c r="E19" s="7">
        <v>2</v>
      </c>
      <c r="F19" s="7"/>
      <c r="G19" s="7">
        <v>25</v>
      </c>
      <c r="H19" s="7"/>
      <c r="I19" s="18">
        <v>0.21</v>
      </c>
      <c r="J19" s="18"/>
      <c r="K19" s="8"/>
      <c r="L19" s="21"/>
      <c r="M19" s="21"/>
      <c r="N19" s="20"/>
      <c r="O19" s="23"/>
    </row>
    <row r="20" spans="1:14" s="2" customFormat="1" ht="33" customHeight="1">
      <c r="A20" s="7">
        <v>7</v>
      </c>
      <c r="B20" s="8" t="s">
        <v>45</v>
      </c>
      <c r="C20" s="8" t="s">
        <v>46</v>
      </c>
      <c r="D20" s="6" t="s">
        <v>35</v>
      </c>
      <c r="E20" s="14">
        <v>9</v>
      </c>
      <c r="F20" s="14">
        <f aca="true" t="shared" si="6" ref="F20:J20">E20</f>
        <v>9</v>
      </c>
      <c r="G20" s="14">
        <v>120</v>
      </c>
      <c r="H20" s="14">
        <f t="shared" si="6"/>
        <v>120</v>
      </c>
      <c r="I20" s="24">
        <v>0.93</v>
      </c>
      <c r="J20" s="24">
        <f>I20</f>
        <v>0.93</v>
      </c>
      <c r="K20" s="8">
        <v>609</v>
      </c>
      <c r="L20" s="16" t="s">
        <v>17</v>
      </c>
      <c r="M20" s="16" t="s">
        <v>24</v>
      </c>
      <c r="N20" s="20"/>
    </row>
    <row r="21" spans="1:14" s="2" customFormat="1" ht="33" customHeight="1">
      <c r="A21" s="7">
        <v>8</v>
      </c>
      <c r="B21" s="8" t="s">
        <v>47</v>
      </c>
      <c r="C21" s="8" t="s">
        <v>48</v>
      </c>
      <c r="D21" s="6" t="s">
        <v>28</v>
      </c>
      <c r="E21" s="7">
        <v>7</v>
      </c>
      <c r="F21" s="14">
        <f aca="true" t="shared" si="7" ref="F21:J21">E21</f>
        <v>7</v>
      </c>
      <c r="G21" s="7">
        <v>240</v>
      </c>
      <c r="H21" s="14">
        <f t="shared" si="7"/>
        <v>240</v>
      </c>
      <c r="I21" s="18">
        <v>2.58</v>
      </c>
      <c r="J21" s="24">
        <f>I21</f>
        <v>2.58</v>
      </c>
      <c r="K21" s="8">
        <v>912</v>
      </c>
      <c r="L21" s="16" t="s">
        <v>17</v>
      </c>
      <c r="M21" s="16" t="s">
        <v>18</v>
      </c>
      <c r="N21" s="20"/>
    </row>
    <row r="22" spans="1:14" s="2" customFormat="1" ht="33" customHeight="1">
      <c r="A22" s="7">
        <v>9</v>
      </c>
      <c r="B22" s="8" t="s">
        <v>49</v>
      </c>
      <c r="C22" s="8" t="s">
        <v>50</v>
      </c>
      <c r="D22" s="6" t="s">
        <v>16</v>
      </c>
      <c r="E22" s="14">
        <v>5</v>
      </c>
      <c r="F22" s="14">
        <f aca="true" t="shared" si="8" ref="F22:J22">E22</f>
        <v>5</v>
      </c>
      <c r="G22" s="14">
        <v>161</v>
      </c>
      <c r="H22" s="14">
        <f t="shared" si="8"/>
        <v>161</v>
      </c>
      <c r="I22" s="24">
        <v>1.87</v>
      </c>
      <c r="J22" s="24">
        <f>I22</f>
        <v>1.87</v>
      </c>
      <c r="K22" s="8">
        <v>495</v>
      </c>
      <c r="L22" s="16" t="s">
        <v>17</v>
      </c>
      <c r="M22" s="16" t="s">
        <v>18</v>
      </c>
      <c r="N22" s="20"/>
    </row>
    <row r="23" spans="1:14" s="2" customFormat="1" ht="33" customHeight="1">
      <c r="A23" s="7">
        <v>10</v>
      </c>
      <c r="B23" s="6" t="s">
        <v>51</v>
      </c>
      <c r="C23" s="8" t="s">
        <v>52</v>
      </c>
      <c r="D23" s="6" t="s">
        <v>31</v>
      </c>
      <c r="E23" s="14">
        <v>5</v>
      </c>
      <c r="F23" s="14">
        <f aca="true" t="shared" si="9" ref="F23:J23">E23</f>
        <v>5</v>
      </c>
      <c r="G23" s="14">
        <v>90</v>
      </c>
      <c r="H23" s="14">
        <f t="shared" si="9"/>
        <v>90</v>
      </c>
      <c r="I23" s="24">
        <v>0.91</v>
      </c>
      <c r="J23" s="24">
        <f>I23</f>
        <v>0.91</v>
      </c>
      <c r="K23" s="8">
        <v>380</v>
      </c>
      <c r="L23" s="16" t="s">
        <v>17</v>
      </c>
      <c r="M23" s="16" t="s">
        <v>24</v>
      </c>
      <c r="N23" s="20"/>
    </row>
    <row r="24" spans="1:13" s="2" customFormat="1" ht="28.5" customHeight="1">
      <c r="A24" s="6" t="s">
        <v>13</v>
      </c>
      <c r="B24" s="6"/>
      <c r="C24" s="8" t="s">
        <v>53</v>
      </c>
      <c r="D24" s="8"/>
      <c r="E24" s="6">
        <f aca="true" t="shared" si="10" ref="E24:I24">SUM(E5:E23)</f>
        <v>75</v>
      </c>
      <c r="F24" s="6"/>
      <c r="G24" s="6">
        <f t="shared" si="10"/>
        <v>1615</v>
      </c>
      <c r="H24" s="6"/>
      <c r="I24" s="25">
        <f>SUM(I5:I23)</f>
        <v>16.88</v>
      </c>
      <c r="J24" s="26"/>
      <c r="K24" s="8">
        <f>SUM(K5:K23)</f>
        <v>7187</v>
      </c>
      <c r="L24" s="17"/>
      <c r="M24" s="17"/>
    </row>
  </sheetData>
  <sheetProtection/>
  <mergeCells count="71">
    <mergeCell ref="A1:B1"/>
    <mergeCell ref="A2:M2"/>
    <mergeCell ref="E3:F3"/>
    <mergeCell ref="G3:H3"/>
    <mergeCell ref="I3:J3"/>
    <mergeCell ref="A24:B24"/>
    <mergeCell ref="E24:F24"/>
    <mergeCell ref="G24:H24"/>
    <mergeCell ref="I24:J24"/>
    <mergeCell ref="A3:A4"/>
    <mergeCell ref="A5:A6"/>
    <mergeCell ref="A7:A8"/>
    <mergeCell ref="A9:A12"/>
    <mergeCell ref="A13:A14"/>
    <mergeCell ref="A15:A16"/>
    <mergeCell ref="A17:A19"/>
    <mergeCell ref="B3:B4"/>
    <mergeCell ref="B5:B6"/>
    <mergeCell ref="B7:B8"/>
    <mergeCell ref="B9:B12"/>
    <mergeCell ref="B13:B14"/>
    <mergeCell ref="B15:B16"/>
    <mergeCell ref="B17:B19"/>
    <mergeCell ref="C3:C4"/>
    <mergeCell ref="D3:D4"/>
    <mergeCell ref="D5:D6"/>
    <mergeCell ref="D7:D8"/>
    <mergeCell ref="D9:D10"/>
    <mergeCell ref="D11:D12"/>
    <mergeCell ref="D13:D14"/>
    <mergeCell ref="D15:D16"/>
    <mergeCell ref="D17:D19"/>
    <mergeCell ref="F5:F6"/>
    <mergeCell ref="F7:F8"/>
    <mergeCell ref="F9:F12"/>
    <mergeCell ref="F13:F14"/>
    <mergeCell ref="F15:F16"/>
    <mergeCell ref="F17:F19"/>
    <mergeCell ref="H5:H6"/>
    <mergeCell ref="H7:H8"/>
    <mergeCell ref="H9:H12"/>
    <mergeCell ref="H13:H14"/>
    <mergeCell ref="H15:H16"/>
    <mergeCell ref="H17:H19"/>
    <mergeCell ref="J5:J6"/>
    <mergeCell ref="J7:J8"/>
    <mergeCell ref="J9:J12"/>
    <mergeCell ref="J13:J14"/>
    <mergeCell ref="J15:J16"/>
    <mergeCell ref="J17:J19"/>
    <mergeCell ref="K3:K4"/>
    <mergeCell ref="K5:K6"/>
    <mergeCell ref="K7:K8"/>
    <mergeCell ref="K9:K12"/>
    <mergeCell ref="K13:K14"/>
    <mergeCell ref="K15:K16"/>
    <mergeCell ref="K17:K19"/>
    <mergeCell ref="L3:L4"/>
    <mergeCell ref="L5:L6"/>
    <mergeCell ref="L7:L8"/>
    <mergeCell ref="L9:L12"/>
    <mergeCell ref="L13:L14"/>
    <mergeCell ref="L15:L16"/>
    <mergeCell ref="L17:L19"/>
    <mergeCell ref="M3:M4"/>
    <mergeCell ref="M5:M6"/>
    <mergeCell ref="M7:M8"/>
    <mergeCell ref="M9:M12"/>
    <mergeCell ref="M13:M14"/>
    <mergeCell ref="M15:M16"/>
    <mergeCell ref="M17:M19"/>
  </mergeCells>
  <printOptions/>
  <pageMargins left="0.7868055555555555" right="0.5902777777777778" top="0.39305555555555555" bottom="0.2361111111111111" header="0.275" footer="0.19652777777777777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唐林瑶</dc:creator>
  <cp:keywords/>
  <dc:description/>
  <cp:lastModifiedBy>wenxi</cp:lastModifiedBy>
  <cp:lastPrinted>2020-04-09T06:55:37Z</cp:lastPrinted>
  <dcterms:created xsi:type="dcterms:W3CDTF">2019-10-25T02:24:14Z</dcterms:created>
  <dcterms:modified xsi:type="dcterms:W3CDTF">2022-12-02T13:08:51Z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2052-11.1.0.12975</vt:lpwstr>
  </property>
  <property fmtid="{D5CDD505-2E9C-101B-9397-08002B2CF9AE}" pid="4" name="I">
    <vt:lpwstr>8986FDEA43CD4ED58905A319E248E656</vt:lpwstr>
  </property>
</Properties>
</file>